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30 year sim" sheetId="1" r:id="rId1"/>
    <sheet name="life" sheetId="2" r:id="rId2"/>
    <sheet name="Gofman model" sheetId="3" r:id="rId3"/>
  </sheets>
  <calcPr calcId="125725"/>
</workbook>
</file>

<file path=xl/calcChain.xml><?xml version="1.0" encoding="utf-8"?>
<calcChain xmlns="http://schemas.openxmlformats.org/spreadsheetml/2006/main">
  <c r="D2" i="3"/>
  <c r="E2" s="1"/>
  <c r="F2" s="1"/>
  <c r="D3"/>
  <c r="E3"/>
  <c r="F3" s="1"/>
  <c r="D4"/>
  <c r="E4" s="1"/>
  <c r="F4" s="1"/>
  <c r="D5"/>
  <c r="E5"/>
  <c r="F5" s="1"/>
  <c r="D6"/>
  <c r="E6" s="1"/>
  <c r="F6" s="1"/>
  <c r="D7"/>
  <c r="E7"/>
  <c r="F7" s="1"/>
  <c r="D8"/>
  <c r="E8" s="1"/>
  <c r="F8" s="1"/>
  <c r="D9"/>
  <c r="E9"/>
  <c r="F9" s="1"/>
  <c r="D10"/>
  <c r="E10" s="1"/>
  <c r="F10" s="1"/>
  <c r="D11"/>
  <c r="E11"/>
  <c r="F11" s="1"/>
  <c r="D12"/>
  <c r="E12" s="1"/>
  <c r="F12" s="1"/>
  <c r="D13"/>
  <c r="E13"/>
  <c r="F13" s="1"/>
  <c r="F29"/>
  <c r="F28"/>
  <c r="F27"/>
  <c r="F26"/>
  <c r="F25"/>
  <c r="F24"/>
  <c r="F23"/>
  <c r="F22"/>
  <c r="F21"/>
  <c r="F20"/>
  <c r="F19"/>
  <c r="F18"/>
  <c r="F17"/>
  <c r="F16"/>
  <c r="M13" s="1"/>
  <c r="E29"/>
  <c r="E28"/>
  <c r="E27"/>
  <c r="E26"/>
  <c r="E25"/>
  <c r="E24"/>
  <c r="E23"/>
  <c r="E22"/>
  <c r="E21"/>
  <c r="E20"/>
  <c r="E19"/>
  <c r="E18"/>
  <c r="E17"/>
  <c r="E16"/>
  <c r="L13" s="1"/>
  <c r="D29"/>
  <c r="D28"/>
  <c r="D27"/>
  <c r="D26"/>
  <c r="D25"/>
  <c r="D24"/>
  <c r="D23"/>
  <c r="D22"/>
  <c r="D21"/>
  <c r="D20"/>
  <c r="D19"/>
  <c r="D18"/>
  <c r="D17"/>
  <c r="D16"/>
  <c r="K13" s="1"/>
  <c r="C29"/>
  <c r="C27"/>
  <c r="C25"/>
  <c r="C23"/>
  <c r="C21"/>
  <c r="C19"/>
  <c r="C17"/>
  <c r="C28"/>
  <c r="C26"/>
  <c r="C24"/>
  <c r="C22"/>
  <c r="C20"/>
  <c r="C18"/>
  <c r="C16"/>
  <c r="J13" s="1"/>
  <c r="C13"/>
  <c r="C12"/>
  <c r="C11"/>
  <c r="C10"/>
  <c r="C9"/>
  <c r="C8"/>
  <c r="C7"/>
  <c r="C6"/>
  <c r="C5"/>
  <c r="C4"/>
  <c r="C3"/>
  <c r="C2"/>
  <c r="O8" i="2"/>
  <c r="P8"/>
  <c r="Q8"/>
  <c r="R8"/>
  <c r="O7"/>
  <c r="P7"/>
  <c r="Q7"/>
  <c r="R7"/>
  <c r="O6"/>
  <c r="P6"/>
  <c r="Q6"/>
  <c r="R6"/>
  <c r="O5"/>
  <c r="P5"/>
  <c r="Q5"/>
  <c r="R5"/>
  <c r="O4"/>
  <c r="P4"/>
  <c r="Q4"/>
  <c r="R4"/>
  <c r="O3"/>
  <c r="P3"/>
  <c r="Q3"/>
  <c r="R3"/>
  <c r="O2"/>
  <c r="P2"/>
  <c r="Q2"/>
  <c r="R2"/>
  <c r="I72"/>
  <c r="J72"/>
  <c r="K72"/>
  <c r="L72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H3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B31"/>
  <c r="C31"/>
  <c r="D31"/>
  <c r="E31"/>
  <c r="B32"/>
  <c r="C32"/>
  <c r="D32"/>
  <c r="E32"/>
  <c r="B33"/>
  <c r="C33"/>
  <c r="D33"/>
  <c r="E33"/>
  <c r="B34"/>
  <c r="C34"/>
  <c r="D34"/>
  <c r="E34"/>
  <c r="B35"/>
  <c r="C35"/>
  <c r="D35"/>
  <c r="E35"/>
  <c r="B36"/>
  <c r="C36"/>
  <c r="D36"/>
  <c r="E36"/>
  <c r="B37"/>
  <c r="C37"/>
  <c r="D37"/>
  <c r="E37"/>
  <c r="B38"/>
  <c r="C38"/>
  <c r="D38"/>
  <c r="E38"/>
  <c r="B39"/>
  <c r="C39"/>
  <c r="D39"/>
  <c r="E39"/>
  <c r="B40"/>
  <c r="C40"/>
  <c r="D40"/>
  <c r="E40"/>
  <c r="B41"/>
  <c r="C41"/>
  <c r="D41"/>
  <c r="E41"/>
  <c r="B42"/>
  <c r="C42"/>
  <c r="D42"/>
  <c r="E42"/>
  <c r="B43"/>
  <c r="C43"/>
  <c r="D43"/>
  <c r="E43"/>
  <c r="B44"/>
  <c r="C44"/>
  <c r="D44"/>
  <c r="E44"/>
  <c r="B45"/>
  <c r="C45"/>
  <c r="D45"/>
  <c r="E45"/>
  <c r="B46"/>
  <c r="C46"/>
  <c r="D46"/>
  <c r="E46"/>
  <c r="B47"/>
  <c r="C47"/>
  <c r="D47"/>
  <c r="E47"/>
  <c r="B48"/>
  <c r="C48"/>
  <c r="D48"/>
  <c r="E48"/>
  <c r="B49"/>
  <c r="C49"/>
  <c r="D49"/>
  <c r="E49"/>
  <c r="B50"/>
  <c r="C50"/>
  <c r="D50"/>
  <c r="E50"/>
  <c r="B51"/>
  <c r="C51"/>
  <c r="D51"/>
  <c r="E51"/>
  <c r="B52"/>
  <c r="C52"/>
  <c r="D52"/>
  <c r="E52"/>
  <c r="B53"/>
  <c r="C53"/>
  <c r="D53"/>
  <c r="E53"/>
  <c r="B54"/>
  <c r="C54"/>
  <c r="D54"/>
  <c r="E54"/>
  <c r="B55"/>
  <c r="C55"/>
  <c r="D55"/>
  <c r="E55"/>
  <c r="B56"/>
  <c r="C56"/>
  <c r="D56"/>
  <c r="E56"/>
  <c r="B57"/>
  <c r="C57"/>
  <c r="D57"/>
  <c r="E57"/>
  <c r="B58"/>
  <c r="C58"/>
  <c r="D58"/>
  <c r="E58"/>
  <c r="B59"/>
  <c r="C59"/>
  <c r="D59"/>
  <c r="E59"/>
  <c r="B60"/>
  <c r="C60"/>
  <c r="D60"/>
  <c r="E60"/>
  <c r="B61"/>
  <c r="C61"/>
  <c r="D61"/>
  <c r="E61"/>
  <c r="B62"/>
  <c r="C62"/>
  <c r="D62"/>
  <c r="E62"/>
  <c r="B63"/>
  <c r="C63"/>
  <c r="D63"/>
  <c r="E63"/>
  <c r="B64"/>
  <c r="C64"/>
  <c r="D64"/>
  <c r="E64"/>
  <c r="B65"/>
  <c r="C65"/>
  <c r="D65"/>
  <c r="E65"/>
  <c r="B66"/>
  <c r="C66"/>
  <c r="D66"/>
  <c r="E66"/>
  <c r="B67"/>
  <c r="C67"/>
  <c r="D67"/>
  <c r="E67"/>
  <c r="B68"/>
  <c r="C68"/>
  <c r="D68"/>
  <c r="E68"/>
  <c r="B69"/>
  <c r="C69"/>
  <c r="D69"/>
  <c r="E69"/>
  <c r="B70"/>
  <c r="C70"/>
  <c r="D70"/>
  <c r="E70"/>
  <c r="B71"/>
  <c r="C71"/>
  <c r="D71"/>
  <c r="E71"/>
  <c r="A3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E3"/>
  <c r="E4" s="1"/>
  <c r="C3"/>
  <c r="C4" s="1"/>
  <c r="B3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H2"/>
  <c r="I2" s="1"/>
  <c r="D2"/>
  <c r="K2" s="1"/>
  <c r="R3" i="1"/>
  <c r="R4" s="1"/>
  <c r="R5" s="1"/>
  <c r="R6" s="1"/>
  <c r="R7" s="1"/>
  <c r="R8" s="1"/>
  <c r="R9" s="1"/>
  <c r="R10" s="1"/>
  <c r="R11" s="1"/>
  <c r="R12" s="1"/>
  <c r="R13" s="1"/>
  <c r="Q3"/>
  <c r="Q4" s="1"/>
  <c r="Q5" s="1"/>
  <c r="Q6" s="1"/>
  <c r="Q7" s="1"/>
  <c r="Q8" s="1"/>
  <c r="Q9" s="1"/>
  <c r="Q10" s="1"/>
  <c r="Q11" s="1"/>
  <c r="Q12" s="1"/>
  <c r="Q13" s="1"/>
  <c r="P3"/>
  <c r="P4" s="1"/>
  <c r="P5" s="1"/>
  <c r="P6" s="1"/>
  <c r="P7" s="1"/>
  <c r="P8" s="1"/>
  <c r="P9" s="1"/>
  <c r="P10" s="1"/>
  <c r="P11" s="1"/>
  <c r="P12" s="1"/>
  <c r="P13" s="1"/>
  <c r="O3"/>
  <c r="O4" s="1"/>
  <c r="O5" s="1"/>
  <c r="O6" s="1"/>
  <c r="O7" s="1"/>
  <c r="O8" s="1"/>
  <c r="O9" s="1"/>
  <c r="O10" s="1"/>
  <c r="O11" s="1"/>
  <c r="O12" s="1"/>
  <c r="O13" s="1"/>
  <c r="R2"/>
  <c r="Q2"/>
  <c r="P2"/>
  <c r="O2"/>
  <c r="H2"/>
  <c r="L2" s="1"/>
  <c r="E3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C3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B3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L2" i="3" l="1"/>
  <c r="J2"/>
  <c r="L3"/>
  <c r="J3"/>
  <c r="L4"/>
  <c r="J4"/>
  <c r="L5"/>
  <c r="J5"/>
  <c r="L6"/>
  <c r="J6"/>
  <c r="L7"/>
  <c r="J7"/>
  <c r="L8"/>
  <c r="J8"/>
  <c r="L9"/>
  <c r="J9"/>
  <c r="L10"/>
  <c r="J10"/>
  <c r="L11"/>
  <c r="J11"/>
  <c r="L12"/>
  <c r="J12"/>
  <c r="M2"/>
  <c r="K2"/>
  <c r="M3"/>
  <c r="K3"/>
  <c r="M4"/>
  <c r="K4"/>
  <c r="M5"/>
  <c r="K5"/>
  <c r="M6"/>
  <c r="K6"/>
  <c r="M7"/>
  <c r="K7"/>
  <c r="M8"/>
  <c r="K8"/>
  <c r="M9"/>
  <c r="K9"/>
  <c r="M10"/>
  <c r="K10"/>
  <c r="M11"/>
  <c r="K11"/>
  <c r="M12"/>
  <c r="K12"/>
  <c r="E5" i="2"/>
  <c r="C5"/>
  <c r="J2"/>
  <c r="L2"/>
  <c r="D3"/>
  <c r="H3"/>
  <c r="B4"/>
  <c r="J2" i="1"/>
  <c r="H3"/>
  <c r="H4" s="1"/>
  <c r="H5" s="1"/>
  <c r="H6" s="1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I31" s="1"/>
  <c r="I2"/>
  <c r="K2"/>
  <c r="J9"/>
  <c r="K15"/>
  <c r="K7"/>
  <c r="L13"/>
  <c r="L5"/>
  <c r="I11"/>
  <c r="I22"/>
  <c r="I14"/>
  <c r="I6"/>
  <c r="J26"/>
  <c r="J18"/>
  <c r="J10"/>
  <c r="K30"/>
  <c r="K22"/>
  <c r="K14"/>
  <c r="K10"/>
  <c r="K6"/>
  <c r="L26"/>
  <c r="L18"/>
  <c r="L14"/>
  <c r="L10"/>
  <c r="L6"/>
  <c r="H4" i="2" l="1"/>
  <c r="L3"/>
  <c r="J3"/>
  <c r="E6"/>
  <c r="B5"/>
  <c r="D4"/>
  <c r="C6"/>
  <c r="I3"/>
  <c r="K3"/>
  <c r="L29" i="1"/>
  <c r="K31"/>
  <c r="J25"/>
  <c r="L22"/>
  <c r="L30"/>
  <c r="K18"/>
  <c r="K26"/>
  <c r="J6"/>
  <c r="J14"/>
  <c r="J22"/>
  <c r="J30"/>
  <c r="I10"/>
  <c r="I18"/>
  <c r="I30"/>
  <c r="I21"/>
  <c r="L9"/>
  <c r="L21"/>
  <c r="K3"/>
  <c r="K11"/>
  <c r="K23"/>
  <c r="J5"/>
  <c r="J17"/>
  <c r="I9"/>
  <c r="I26"/>
  <c r="I27"/>
  <c r="L17"/>
  <c r="L25"/>
  <c r="K19"/>
  <c r="K27"/>
  <c r="J13"/>
  <c r="J21"/>
  <c r="I3"/>
  <c r="I15"/>
  <c r="J29"/>
  <c r="I23"/>
  <c r="L4"/>
  <c r="L8"/>
  <c r="L12"/>
  <c r="L16"/>
  <c r="L20"/>
  <c r="L24"/>
  <c r="L28"/>
  <c r="K4"/>
  <c r="K8"/>
  <c r="K12"/>
  <c r="K16"/>
  <c r="K20"/>
  <c r="K24"/>
  <c r="K28"/>
  <c r="J4"/>
  <c r="J8"/>
  <c r="J12"/>
  <c r="J16"/>
  <c r="J20"/>
  <c r="J24"/>
  <c r="J28"/>
  <c r="I4"/>
  <c r="I8"/>
  <c r="I12"/>
  <c r="I16"/>
  <c r="I20"/>
  <c r="I24"/>
  <c r="I28"/>
  <c r="I7"/>
  <c r="I17"/>
  <c r="I25"/>
  <c r="L3"/>
  <c r="L7"/>
  <c r="L11"/>
  <c r="L15"/>
  <c r="L19"/>
  <c r="L23"/>
  <c r="L27"/>
  <c r="L31"/>
  <c r="K5"/>
  <c r="K9"/>
  <c r="K13"/>
  <c r="K17"/>
  <c r="K21"/>
  <c r="K25"/>
  <c r="K29"/>
  <c r="J3"/>
  <c r="J7"/>
  <c r="J11"/>
  <c r="J15"/>
  <c r="J19"/>
  <c r="J23"/>
  <c r="J27"/>
  <c r="J31"/>
  <c r="I5"/>
  <c r="I13"/>
  <c r="I19"/>
  <c r="I29"/>
  <c r="C7" i="2" l="1"/>
  <c r="B6"/>
  <c r="D5"/>
  <c r="H5"/>
  <c r="L4"/>
  <c r="J4"/>
  <c r="E7"/>
  <c r="K4"/>
  <c r="I4"/>
  <c r="J32" i="1"/>
  <c r="K32"/>
  <c r="L32"/>
  <c r="I32"/>
  <c r="H6" i="2" l="1"/>
  <c r="J5"/>
  <c r="L5"/>
  <c r="B7"/>
  <c r="D6"/>
  <c r="E8"/>
  <c r="C8"/>
  <c r="K5"/>
  <c r="I5"/>
  <c r="C9" l="1"/>
  <c r="E9"/>
  <c r="I7"/>
  <c r="B8"/>
  <c r="D7"/>
  <c r="K7" s="1"/>
  <c r="H7"/>
  <c r="J6"/>
  <c r="L6"/>
  <c r="K6"/>
  <c r="I6"/>
  <c r="E10" l="1"/>
  <c r="C10"/>
  <c r="H8"/>
  <c r="L7"/>
  <c r="J7"/>
  <c r="I8"/>
  <c r="B9"/>
  <c r="D8"/>
  <c r="K8" s="1"/>
  <c r="B10" l="1"/>
  <c r="D9"/>
  <c r="H9"/>
  <c r="J8"/>
  <c r="L8"/>
  <c r="C11"/>
  <c r="E11"/>
  <c r="H10" l="1"/>
  <c r="L9"/>
  <c r="J9"/>
  <c r="I10"/>
  <c r="B11"/>
  <c r="D10"/>
  <c r="K10" s="1"/>
  <c r="E12"/>
  <c r="C12"/>
  <c r="K9"/>
  <c r="I9"/>
  <c r="C13" l="1"/>
  <c r="E13"/>
  <c r="B12"/>
  <c r="D11"/>
  <c r="K11" s="1"/>
  <c r="H11"/>
  <c r="I11" s="1"/>
  <c r="J10"/>
  <c r="L10"/>
  <c r="C14" l="1"/>
  <c r="E14"/>
  <c r="H12"/>
  <c r="L11"/>
  <c r="J11"/>
  <c r="I12"/>
  <c r="B13"/>
  <c r="D12"/>
  <c r="K12" s="1"/>
  <c r="B14" l="1"/>
  <c r="D13"/>
  <c r="K13" s="1"/>
  <c r="H13"/>
  <c r="I13" s="1"/>
  <c r="J12"/>
  <c r="L12"/>
  <c r="E15"/>
  <c r="C15"/>
  <c r="C16" l="1"/>
  <c r="E16"/>
  <c r="H14"/>
  <c r="J13"/>
  <c r="L13"/>
  <c r="B15"/>
  <c r="D14"/>
  <c r="C17" l="1"/>
  <c r="B16"/>
  <c r="D15"/>
  <c r="H15"/>
  <c r="L14"/>
  <c r="J14"/>
  <c r="E17"/>
  <c r="K14"/>
  <c r="I14"/>
  <c r="H16" l="1"/>
  <c r="J15"/>
  <c r="L15"/>
  <c r="E18"/>
  <c r="C18"/>
  <c r="K15"/>
  <c r="I15"/>
  <c r="I16"/>
  <c r="B17"/>
  <c r="D16"/>
  <c r="K16" s="1"/>
  <c r="B18" l="1"/>
  <c r="D17"/>
  <c r="H17"/>
  <c r="I17" s="1"/>
  <c r="J16"/>
  <c r="L16"/>
  <c r="C19"/>
  <c r="E19"/>
  <c r="E20" l="1"/>
  <c r="C20"/>
  <c r="K17"/>
  <c r="H18"/>
  <c r="L17"/>
  <c r="J17"/>
  <c r="B19"/>
  <c r="D18"/>
  <c r="H19" l="1"/>
  <c r="J18"/>
  <c r="L18"/>
  <c r="C21"/>
  <c r="E21"/>
  <c r="K18"/>
  <c r="I18"/>
  <c r="B20"/>
  <c r="D19"/>
  <c r="B21" l="1"/>
  <c r="D20"/>
  <c r="H20"/>
  <c r="L19"/>
  <c r="J19"/>
  <c r="E22"/>
  <c r="C22"/>
  <c r="K19"/>
  <c r="I19"/>
  <c r="H21" l="1"/>
  <c r="J20"/>
  <c r="L20"/>
  <c r="C23"/>
  <c r="E23"/>
  <c r="K20"/>
  <c r="I20"/>
  <c r="I21"/>
  <c r="B22"/>
  <c r="D21"/>
  <c r="K21" s="1"/>
  <c r="E24" l="1"/>
  <c r="C24"/>
  <c r="B23"/>
  <c r="D22"/>
  <c r="K22" s="1"/>
  <c r="H22"/>
  <c r="I22" s="1"/>
  <c r="L21"/>
  <c r="J21"/>
  <c r="E25" l="1"/>
  <c r="C25"/>
  <c r="H23"/>
  <c r="J22"/>
  <c r="L22"/>
  <c r="I23"/>
  <c r="B24"/>
  <c r="D23"/>
  <c r="K23" s="1"/>
  <c r="B25" l="1"/>
  <c r="D24"/>
  <c r="H24"/>
  <c r="I24" s="1"/>
  <c r="L23"/>
  <c r="J23"/>
  <c r="C26"/>
  <c r="E26"/>
  <c r="K24" l="1"/>
  <c r="C27"/>
  <c r="E27"/>
  <c r="H25"/>
  <c r="L24"/>
  <c r="J24"/>
  <c r="I25"/>
  <c r="B26"/>
  <c r="D25"/>
  <c r="K25" s="1"/>
  <c r="B27" l="1"/>
  <c r="D26"/>
  <c r="H26"/>
  <c r="I26" s="1"/>
  <c r="J25"/>
  <c r="L25"/>
  <c r="E28"/>
  <c r="C28"/>
  <c r="C29" l="1"/>
  <c r="E29"/>
  <c r="K26"/>
  <c r="H27"/>
  <c r="I27" s="1"/>
  <c r="J26"/>
  <c r="L26"/>
  <c r="B28"/>
  <c r="D27"/>
  <c r="K27" l="1"/>
  <c r="E30"/>
  <c r="C30"/>
  <c r="B29"/>
  <c r="D28"/>
  <c r="H28"/>
  <c r="J27"/>
  <c r="L27"/>
  <c r="H29" l="1"/>
  <c r="J28"/>
  <c r="L28"/>
  <c r="I29"/>
  <c r="B30"/>
  <c r="D29"/>
  <c r="K29" s="1"/>
  <c r="K28"/>
  <c r="I28"/>
  <c r="D30" l="1"/>
  <c r="H30"/>
  <c r="L29"/>
  <c r="J29"/>
  <c r="J30" l="1"/>
  <c r="L30"/>
  <c r="K30"/>
  <c r="I30"/>
</calcChain>
</file>

<file path=xl/sharedStrings.xml><?xml version="1.0" encoding="utf-8"?>
<sst xmlns="http://schemas.openxmlformats.org/spreadsheetml/2006/main" count="64" uniqueCount="24">
  <si>
    <t>year</t>
  </si>
  <si>
    <t>Cs-137 activity</t>
  </si>
  <si>
    <t>Cs-134 activity</t>
  </si>
  <si>
    <t>Cs(50-50) activity</t>
  </si>
  <si>
    <t>cancer probability</t>
  </si>
  <si>
    <t>custom</t>
  </si>
  <si>
    <t>sum</t>
  </si>
  <si>
    <t>mSv/y</t>
  </si>
  <si>
    <t>% cancer probability</t>
  </si>
  <si>
    <t>year-effect</t>
  </si>
  <si>
    <t>2011-2015</t>
  </si>
  <si>
    <t>2016-2020</t>
  </si>
  <si>
    <t>2021-2025</t>
  </si>
  <si>
    <t>2026-2030</t>
  </si>
  <si>
    <t>2031-2035</t>
  </si>
  <si>
    <t>2036-2040</t>
  </si>
  <si>
    <t>2041-2045</t>
  </si>
  <si>
    <t>2046-2050</t>
  </si>
  <si>
    <t>2051-2055</t>
  </si>
  <si>
    <t>2056-2060</t>
  </si>
  <si>
    <t>2061-2065</t>
  </si>
  <si>
    <t>2066-2070</t>
  </si>
  <si>
    <t>2071-2075</t>
  </si>
  <si>
    <t>2076-2080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</si>
</sst>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2"/>
  <sheetViews>
    <sheetView tabSelected="1" topLeftCell="E1" workbookViewId="0">
      <pane ySplit="4800" topLeftCell="A22"/>
      <selection activeCell="N1" sqref="N1:R13"/>
      <selection pane="bottomLeft" activeCell="Q26" sqref="Q26"/>
    </sheetView>
  </sheetViews>
  <sheetFormatPr defaultRowHeight="15"/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5</v>
      </c>
      <c r="G1" t="s">
        <v>7</v>
      </c>
      <c r="H1" t="s">
        <v>4</v>
      </c>
      <c r="I1" t="s">
        <v>1</v>
      </c>
      <c r="J1" t="s">
        <v>2</v>
      </c>
      <c r="K1" t="s">
        <v>3</v>
      </c>
      <c r="L1" t="s">
        <v>5</v>
      </c>
      <c r="N1" t="s">
        <v>7</v>
      </c>
      <c r="O1" t="s">
        <v>1</v>
      </c>
      <c r="P1" t="s">
        <v>2</v>
      </c>
      <c r="Q1" t="s">
        <v>3</v>
      </c>
      <c r="R1" t="s">
        <v>5</v>
      </c>
    </row>
    <row r="2" spans="1:18">
      <c r="A2">
        <v>1</v>
      </c>
      <c r="B2">
        <v>1</v>
      </c>
      <c r="C2">
        <v>1</v>
      </c>
      <c r="D2">
        <f t="shared" ref="D2:D31" si="0">(B2+C2)/2</f>
        <v>1</v>
      </c>
      <c r="E2">
        <v>1</v>
      </c>
      <c r="G2" s="1">
        <v>20</v>
      </c>
      <c r="H2" s="2">
        <f>G2*0.005</f>
        <v>0.1</v>
      </c>
      <c r="I2">
        <f t="shared" ref="I2:I31" si="1">B2*H2</f>
        <v>0.1</v>
      </c>
      <c r="J2">
        <f t="shared" ref="J2:J31" si="2">C2*H2</f>
        <v>0.1</v>
      </c>
      <c r="K2">
        <f t="shared" ref="K2:K31" si="3">D2*H2</f>
        <v>0.1</v>
      </c>
      <c r="L2">
        <f t="shared" ref="L2:L31" si="4">E2*H2</f>
        <v>0.1</v>
      </c>
      <c r="N2">
        <v>0.1</v>
      </c>
      <c r="O2">
        <f>SUM(I2:I31)*N2/G2</f>
        <v>1.0953219519459021E-2</v>
      </c>
      <c r="P2">
        <f>SUM(J1:J31)*N2/G2</f>
        <v>1.7533249848376981E-3</v>
      </c>
      <c r="Q2">
        <f>SUM(K1:K31)*N2/G2</f>
        <v>6.3532722521483604E-3</v>
      </c>
      <c r="R2">
        <f>SUM(L1:L31)*N2/G2</f>
        <v>9.9999999906867773E-4</v>
      </c>
    </row>
    <row r="3" spans="1:18">
      <c r="A3">
        <f t="shared" ref="A3:A31" si="5">A2+1</f>
        <v>2</v>
      </c>
      <c r="B3">
        <f t="shared" ref="B3:B31" si="6">B2*0.9772125</f>
        <v>0.97721250000000004</v>
      </c>
      <c r="C3">
        <f t="shared" ref="C3:C31" si="7">C2*0.7148396</f>
        <v>0.71483960000000002</v>
      </c>
      <c r="D3">
        <f t="shared" si="0"/>
        <v>0.84602605000000008</v>
      </c>
      <c r="E3">
        <f t="shared" ref="E3:E31" si="8">E2*0.5</f>
        <v>0.5</v>
      </c>
      <c r="H3">
        <f t="shared" ref="H3:H31" si="9">H2</f>
        <v>0.1</v>
      </c>
      <c r="I3">
        <f t="shared" si="1"/>
        <v>9.7721250000000009E-2</v>
      </c>
      <c r="J3">
        <f t="shared" si="2"/>
        <v>7.1483959999999999E-2</v>
      </c>
      <c r="K3">
        <f t="shared" si="3"/>
        <v>8.4602605000000011E-2</v>
      </c>
      <c r="L3">
        <f t="shared" si="4"/>
        <v>0.05</v>
      </c>
      <c r="N3">
        <v>0.2</v>
      </c>
      <c r="O3">
        <f t="shared" ref="O3:O14" si="10">O2*N3/N2</f>
        <v>2.1906439038918042E-2</v>
      </c>
      <c r="P3">
        <f t="shared" ref="P3:P14" si="11">P2*N3/N2</f>
        <v>3.5066499696753965E-3</v>
      </c>
      <c r="Q3">
        <f t="shared" ref="Q3:Q14" si="12">Q2*N3/N2</f>
        <v>1.2706544504296723E-2</v>
      </c>
      <c r="R3">
        <f t="shared" ref="R3:R14" si="13">R2*N3/N2</f>
        <v>1.9999999981373555E-3</v>
      </c>
    </row>
    <row r="4" spans="1:18">
      <c r="A4">
        <f t="shared" si="5"/>
        <v>3</v>
      </c>
      <c r="B4">
        <f t="shared" si="6"/>
        <v>0.95494427015625005</v>
      </c>
      <c r="C4">
        <f t="shared" si="7"/>
        <v>0.51099565372816003</v>
      </c>
      <c r="D4">
        <f t="shared" si="0"/>
        <v>0.73296996194220498</v>
      </c>
      <c r="E4">
        <f t="shared" si="8"/>
        <v>0.25</v>
      </c>
      <c r="H4">
        <f t="shared" si="9"/>
        <v>0.1</v>
      </c>
      <c r="I4">
        <f t="shared" si="1"/>
        <v>9.5494427015625008E-2</v>
      </c>
      <c r="J4">
        <f t="shared" si="2"/>
        <v>5.1099565372816007E-2</v>
      </c>
      <c r="K4">
        <f t="shared" si="3"/>
        <v>7.3296996194220504E-2</v>
      </c>
      <c r="L4">
        <f t="shared" si="4"/>
        <v>2.5000000000000001E-2</v>
      </c>
      <c r="N4">
        <v>0.5</v>
      </c>
      <c r="O4">
        <f t="shared" si="10"/>
        <v>5.4766097597295102E-2</v>
      </c>
      <c r="P4">
        <f t="shared" si="11"/>
        <v>8.7666249241884903E-3</v>
      </c>
      <c r="Q4">
        <f t="shared" si="12"/>
        <v>3.1766361260741803E-2</v>
      </c>
      <c r="R4">
        <f t="shared" si="13"/>
        <v>4.9999999953433882E-3</v>
      </c>
    </row>
    <row r="5" spans="1:18">
      <c r="A5">
        <f t="shared" si="5"/>
        <v>4</v>
      </c>
      <c r="B5">
        <f t="shared" si="6"/>
        <v>0.93318347760006459</v>
      </c>
      <c r="C5">
        <f t="shared" si="7"/>
        <v>0.36527992871277642</v>
      </c>
      <c r="D5">
        <f t="shared" si="0"/>
        <v>0.64923170315642054</v>
      </c>
      <c r="E5">
        <f t="shared" si="8"/>
        <v>0.125</v>
      </c>
      <c r="H5">
        <f t="shared" si="9"/>
        <v>0.1</v>
      </c>
      <c r="I5">
        <f t="shared" si="1"/>
        <v>9.331834776000647E-2</v>
      </c>
      <c r="J5">
        <f t="shared" si="2"/>
        <v>3.6527992871277642E-2</v>
      </c>
      <c r="K5">
        <f t="shared" si="3"/>
        <v>6.4923170315642056E-2</v>
      </c>
      <c r="L5">
        <f t="shared" si="4"/>
        <v>1.2500000000000001E-2</v>
      </c>
      <c r="N5">
        <v>1</v>
      </c>
      <c r="O5">
        <f t="shared" si="10"/>
        <v>0.1095321951945902</v>
      </c>
      <c r="P5">
        <f t="shared" si="11"/>
        <v>1.7533249848376981E-2</v>
      </c>
      <c r="Q5">
        <f t="shared" si="12"/>
        <v>6.3532722521483606E-2</v>
      </c>
      <c r="R5">
        <f t="shared" si="13"/>
        <v>9.9999999906867764E-3</v>
      </c>
    </row>
    <row r="6" spans="1:18">
      <c r="A6">
        <f t="shared" si="5"/>
        <v>5</v>
      </c>
      <c r="B6">
        <f t="shared" si="6"/>
        <v>0.91191855910425312</v>
      </c>
      <c r="C6">
        <f t="shared" si="7"/>
        <v>0.26111655812906964</v>
      </c>
      <c r="D6">
        <f t="shared" si="0"/>
        <v>0.58651755861666133</v>
      </c>
      <c r="E6">
        <f t="shared" si="8"/>
        <v>6.25E-2</v>
      </c>
      <c r="H6">
        <f t="shared" si="9"/>
        <v>0.1</v>
      </c>
      <c r="I6">
        <f t="shared" si="1"/>
        <v>9.1191855910425321E-2</v>
      </c>
      <c r="J6">
        <f t="shared" si="2"/>
        <v>2.6111655812906965E-2</v>
      </c>
      <c r="K6">
        <f t="shared" si="3"/>
        <v>5.8651755861666134E-2</v>
      </c>
      <c r="L6">
        <f t="shared" si="4"/>
        <v>6.2500000000000003E-3</v>
      </c>
      <c r="N6">
        <v>2</v>
      </c>
      <c r="O6">
        <f t="shared" si="10"/>
        <v>0.21906439038918041</v>
      </c>
      <c r="P6">
        <f t="shared" si="11"/>
        <v>3.5066499696753961E-2</v>
      </c>
      <c r="Q6">
        <f t="shared" si="12"/>
        <v>0.12706544504296721</v>
      </c>
      <c r="R6">
        <f t="shared" si="13"/>
        <v>1.9999999981373553E-2</v>
      </c>
    </row>
    <row r="7" spans="1:18">
      <c r="A7">
        <f t="shared" si="5"/>
        <v>6</v>
      </c>
      <c r="B7">
        <f t="shared" si="6"/>
        <v>0.89113821493866496</v>
      </c>
      <c r="C7">
        <f t="shared" si="7"/>
        <v>0.18665645596636091</v>
      </c>
      <c r="D7">
        <f t="shared" si="0"/>
        <v>0.53889733545251295</v>
      </c>
      <c r="E7">
        <f t="shared" si="8"/>
        <v>3.125E-2</v>
      </c>
      <c r="H7">
        <f t="shared" si="9"/>
        <v>0.1</v>
      </c>
      <c r="I7">
        <f t="shared" si="1"/>
        <v>8.9113821493866499E-2</v>
      </c>
      <c r="J7">
        <f t="shared" si="2"/>
        <v>1.8665645596636093E-2</v>
      </c>
      <c r="K7">
        <f t="shared" si="3"/>
        <v>5.3889733545251298E-2</v>
      </c>
      <c r="L7">
        <f t="shared" si="4"/>
        <v>3.1250000000000002E-3</v>
      </c>
      <c r="N7">
        <v>5</v>
      </c>
      <c r="O7">
        <f t="shared" si="10"/>
        <v>0.54766097597295105</v>
      </c>
      <c r="P7">
        <f t="shared" si="11"/>
        <v>8.7666249241884903E-2</v>
      </c>
      <c r="Q7">
        <f t="shared" si="12"/>
        <v>0.31766361260741804</v>
      </c>
      <c r="R7">
        <f t="shared" si="13"/>
        <v>4.9999999953433884E-2</v>
      </c>
    </row>
    <row r="8" spans="1:18">
      <c r="A8">
        <f t="shared" si="5"/>
        <v>7</v>
      </c>
      <c r="B8">
        <f t="shared" si="6"/>
        <v>0.87083140286575023</v>
      </c>
      <c r="C8">
        <f t="shared" si="7"/>
        <v>0.13342942632041105</v>
      </c>
      <c r="D8">
        <f t="shared" si="0"/>
        <v>0.50213041459308061</v>
      </c>
      <c r="E8">
        <f t="shared" si="8"/>
        <v>1.5625E-2</v>
      </c>
      <c r="H8">
        <f t="shared" si="9"/>
        <v>0.1</v>
      </c>
      <c r="I8">
        <f t="shared" si="1"/>
        <v>8.7083140286575031E-2</v>
      </c>
      <c r="J8">
        <f t="shared" si="2"/>
        <v>1.3342942632041105E-2</v>
      </c>
      <c r="K8">
        <f t="shared" si="3"/>
        <v>5.0213041459308064E-2</v>
      </c>
      <c r="L8">
        <f t="shared" si="4"/>
        <v>1.5625000000000001E-3</v>
      </c>
      <c r="N8">
        <v>10</v>
      </c>
      <c r="O8">
        <f t="shared" si="10"/>
        <v>1.0953219519459021</v>
      </c>
      <c r="P8">
        <f t="shared" si="11"/>
        <v>0.17533249848376981</v>
      </c>
      <c r="Q8">
        <f t="shared" si="12"/>
        <v>0.63532722521483609</v>
      </c>
      <c r="R8">
        <f t="shared" si="13"/>
        <v>9.9999999906867768E-2</v>
      </c>
    </row>
    <row r="9" spans="1:18">
      <c r="A9">
        <f t="shared" si="5"/>
        <v>8</v>
      </c>
      <c r="B9">
        <f t="shared" si="6"/>
        <v>0.85098733227294698</v>
      </c>
      <c r="C9">
        <f t="shared" si="7"/>
        <v>9.5380637739112109E-2</v>
      </c>
      <c r="D9">
        <f t="shared" si="0"/>
        <v>0.47318398500602954</v>
      </c>
      <c r="E9">
        <f t="shared" si="8"/>
        <v>7.8125E-3</v>
      </c>
      <c r="H9">
        <f t="shared" si="9"/>
        <v>0.1</v>
      </c>
      <c r="I9">
        <f t="shared" si="1"/>
        <v>8.5098733227294707E-2</v>
      </c>
      <c r="J9">
        <f t="shared" si="2"/>
        <v>9.5380637739112123E-3</v>
      </c>
      <c r="K9">
        <f t="shared" si="3"/>
        <v>4.7318398500602959E-2</v>
      </c>
      <c r="L9">
        <f t="shared" si="4"/>
        <v>7.8125000000000004E-4</v>
      </c>
      <c r="N9">
        <v>20</v>
      </c>
      <c r="O9">
        <f t="shared" si="10"/>
        <v>2.1906439038918042</v>
      </c>
      <c r="P9">
        <f t="shared" si="11"/>
        <v>0.35066499696753961</v>
      </c>
      <c r="Q9">
        <f t="shared" si="12"/>
        <v>1.2706544504296722</v>
      </c>
      <c r="R9">
        <f t="shared" si="13"/>
        <v>0.19999999981373554</v>
      </c>
    </row>
    <row r="10" spans="1:18">
      <c r="A10">
        <f t="shared" si="5"/>
        <v>9</v>
      </c>
      <c r="B10">
        <f t="shared" si="6"/>
        <v>0.83159545843877725</v>
      </c>
      <c r="C10">
        <f t="shared" si="7"/>
        <v>6.8181856929171808E-2</v>
      </c>
      <c r="D10">
        <f t="shared" si="0"/>
        <v>0.44988865768397451</v>
      </c>
      <c r="E10">
        <f t="shared" si="8"/>
        <v>3.90625E-3</v>
      </c>
      <c r="H10">
        <f t="shared" si="9"/>
        <v>0.1</v>
      </c>
      <c r="I10">
        <f t="shared" si="1"/>
        <v>8.3159545843877733E-2</v>
      </c>
      <c r="J10">
        <f t="shared" si="2"/>
        <v>6.8181856929171811E-3</v>
      </c>
      <c r="K10">
        <f t="shared" si="3"/>
        <v>4.4988865768397453E-2</v>
      </c>
      <c r="L10">
        <f t="shared" si="4"/>
        <v>3.9062500000000002E-4</v>
      </c>
      <c r="N10">
        <v>50</v>
      </c>
      <c r="O10">
        <f t="shared" si="10"/>
        <v>5.4766097597295111</v>
      </c>
      <c r="P10">
        <f t="shared" si="11"/>
        <v>0.87666249241884897</v>
      </c>
      <c r="Q10">
        <f t="shared" si="12"/>
        <v>3.1766361260741802</v>
      </c>
      <c r="R10">
        <f t="shared" si="13"/>
        <v>0.49999999953433882</v>
      </c>
    </row>
    <row r="11" spans="1:18">
      <c r="A11">
        <f t="shared" si="5"/>
        <v>10</v>
      </c>
      <c r="B11">
        <f t="shared" si="6"/>
        <v>0.81264547692960365</v>
      </c>
      <c r="C11">
        <f t="shared" si="7"/>
        <v>4.8739091334506407E-2</v>
      </c>
      <c r="D11">
        <f t="shared" si="0"/>
        <v>0.43069228413205501</v>
      </c>
      <c r="E11">
        <f t="shared" si="8"/>
        <v>1.953125E-3</v>
      </c>
      <c r="H11">
        <f t="shared" si="9"/>
        <v>0.1</v>
      </c>
      <c r="I11">
        <f t="shared" si="1"/>
        <v>8.1264547692960376E-2</v>
      </c>
      <c r="J11">
        <f t="shared" si="2"/>
        <v>4.8739091334506412E-3</v>
      </c>
      <c r="K11">
        <f t="shared" si="3"/>
        <v>4.3069228413205506E-2</v>
      </c>
      <c r="L11">
        <f t="shared" si="4"/>
        <v>1.9531250000000001E-4</v>
      </c>
      <c r="N11">
        <v>100</v>
      </c>
      <c r="O11">
        <f t="shared" si="10"/>
        <v>10.953219519459021</v>
      </c>
      <c r="P11">
        <f t="shared" si="11"/>
        <v>1.7533249848376979</v>
      </c>
      <c r="Q11">
        <f t="shared" si="12"/>
        <v>6.3532722521483604</v>
      </c>
      <c r="R11">
        <f t="shared" si="13"/>
        <v>0.99999999906867776</v>
      </c>
    </row>
    <row r="12" spans="1:18">
      <c r="A12">
        <f t="shared" si="5"/>
        <v>11</v>
      </c>
      <c r="B12">
        <f t="shared" si="6"/>
        <v>0.79412731812407034</v>
      </c>
      <c r="C12">
        <f t="shared" si="7"/>
        <v>3.484063255392203E-2</v>
      </c>
      <c r="D12">
        <f t="shared" si="0"/>
        <v>0.41448397533899617</v>
      </c>
      <c r="E12">
        <f t="shared" si="8"/>
        <v>9.765625E-4</v>
      </c>
      <c r="H12">
        <f t="shared" si="9"/>
        <v>0.1</v>
      </c>
      <c r="I12">
        <f t="shared" si="1"/>
        <v>7.9412731812407045E-2</v>
      </c>
      <c r="J12">
        <f t="shared" si="2"/>
        <v>3.484063255392203E-3</v>
      </c>
      <c r="K12">
        <f t="shared" si="3"/>
        <v>4.1448397533899617E-2</v>
      </c>
      <c r="L12">
        <f t="shared" si="4"/>
        <v>9.7656250000000005E-5</v>
      </c>
      <c r="N12">
        <v>200</v>
      </c>
      <c r="O12">
        <f t="shared" si="10"/>
        <v>21.906439038918041</v>
      </c>
      <c r="P12">
        <f t="shared" si="11"/>
        <v>3.5066499696753959</v>
      </c>
      <c r="Q12">
        <f t="shared" si="12"/>
        <v>12.706544504296721</v>
      </c>
      <c r="R12">
        <f t="shared" si="13"/>
        <v>1.9999999981373555</v>
      </c>
    </row>
    <row r="13" spans="1:18">
      <c r="A13">
        <f t="shared" si="5"/>
        <v>12</v>
      </c>
      <c r="B13">
        <f t="shared" si="6"/>
        <v>0.77603114186231814</v>
      </c>
      <c r="C13">
        <f t="shared" si="7"/>
        <v>2.4905463838592604E-2</v>
      </c>
      <c r="D13">
        <f t="shared" si="0"/>
        <v>0.40046830285045537</v>
      </c>
      <c r="E13">
        <f t="shared" si="8"/>
        <v>4.8828125E-4</v>
      </c>
      <c r="H13">
        <f t="shared" si="9"/>
        <v>0.1</v>
      </c>
      <c r="I13">
        <f t="shared" si="1"/>
        <v>7.7603114186231822E-2</v>
      </c>
      <c r="J13">
        <f t="shared" si="2"/>
        <v>2.4905463838592605E-3</v>
      </c>
      <c r="K13">
        <f t="shared" si="3"/>
        <v>4.0046830285045541E-2</v>
      </c>
      <c r="L13">
        <f t="shared" si="4"/>
        <v>4.8828125000000003E-5</v>
      </c>
      <c r="N13">
        <v>500</v>
      </c>
      <c r="O13">
        <f t="shared" si="10"/>
        <v>54.766097597295101</v>
      </c>
      <c r="P13">
        <f t="shared" si="11"/>
        <v>8.7666249241884895</v>
      </c>
      <c r="Q13">
        <f t="shared" si="12"/>
        <v>31.7663612607418</v>
      </c>
      <c r="R13">
        <f t="shared" si="13"/>
        <v>4.9999999953433889</v>
      </c>
    </row>
    <row r="14" spans="1:18">
      <c r="A14">
        <f t="shared" si="5"/>
        <v>13</v>
      </c>
      <c r="B14">
        <f t="shared" si="6"/>
        <v>0.75834733221713058</v>
      </c>
      <c r="C14">
        <f t="shared" si="7"/>
        <v>1.7803411808194003E-2</v>
      </c>
      <c r="D14">
        <f t="shared" si="0"/>
        <v>0.38807537201266229</v>
      </c>
      <c r="E14">
        <f t="shared" si="8"/>
        <v>2.44140625E-4</v>
      </c>
      <c r="H14">
        <f t="shared" si="9"/>
        <v>0.1</v>
      </c>
      <c r="I14">
        <f t="shared" si="1"/>
        <v>7.5834733221713066E-2</v>
      </c>
      <c r="J14">
        <f t="shared" si="2"/>
        <v>1.7803411808194004E-3</v>
      </c>
      <c r="K14">
        <f t="shared" si="3"/>
        <v>3.8807537201266229E-2</v>
      </c>
      <c r="L14">
        <f t="shared" si="4"/>
        <v>2.4414062500000001E-5</v>
      </c>
      <c r="R14" t="s">
        <v>8</v>
      </c>
    </row>
    <row r="15" spans="1:18">
      <c r="A15">
        <f t="shared" si="5"/>
        <v>14</v>
      </c>
      <c r="B15">
        <f t="shared" si="6"/>
        <v>0.74106649238423272</v>
      </c>
      <c r="C15">
        <f t="shared" si="7"/>
        <v>1.2726583775604677E-2</v>
      </c>
      <c r="D15">
        <f t="shared" si="0"/>
        <v>0.37689653807991869</v>
      </c>
      <c r="E15">
        <f t="shared" si="8"/>
        <v>1.220703125E-4</v>
      </c>
      <c r="H15">
        <f t="shared" si="9"/>
        <v>0.1</v>
      </c>
      <c r="I15">
        <f t="shared" si="1"/>
        <v>7.4106649238423278E-2</v>
      </c>
      <c r="J15">
        <f t="shared" si="2"/>
        <v>1.2726583775604678E-3</v>
      </c>
      <c r="K15">
        <f t="shared" si="3"/>
        <v>3.7689653807991871E-2</v>
      </c>
      <c r="L15">
        <f t="shared" si="4"/>
        <v>1.2207031250000001E-5</v>
      </c>
    </row>
    <row r="16" spans="1:18">
      <c r="A16">
        <f t="shared" si="5"/>
        <v>15</v>
      </c>
      <c r="B16">
        <f t="shared" si="6"/>
        <v>0.72417943968902709</v>
      </c>
      <c r="C16">
        <f t="shared" si="7"/>
        <v>9.0974660555197383E-3</v>
      </c>
      <c r="D16">
        <f t="shared" si="0"/>
        <v>0.36663845287227342</v>
      </c>
      <c r="E16">
        <f t="shared" si="8"/>
        <v>6.103515625E-5</v>
      </c>
      <c r="H16">
        <f t="shared" si="9"/>
        <v>0.1</v>
      </c>
      <c r="I16">
        <f t="shared" si="1"/>
        <v>7.2417943968902707E-2</v>
      </c>
      <c r="J16">
        <f t="shared" si="2"/>
        <v>9.0974660555197392E-4</v>
      </c>
      <c r="K16">
        <f t="shared" si="3"/>
        <v>3.6663845287227347E-2</v>
      </c>
      <c r="L16">
        <f t="shared" si="4"/>
        <v>6.1035156250000003E-6</v>
      </c>
    </row>
    <row r="17" spans="1:12">
      <c r="A17">
        <f t="shared" si="5"/>
        <v>16</v>
      </c>
      <c r="B17">
        <f t="shared" si="6"/>
        <v>0.70767720070711337</v>
      </c>
      <c r="C17">
        <f t="shared" si="7"/>
        <v>6.5032289961413081E-3</v>
      </c>
      <c r="D17">
        <f t="shared" si="0"/>
        <v>0.35709021485162734</v>
      </c>
      <c r="E17">
        <f t="shared" si="8"/>
        <v>3.0517578125E-5</v>
      </c>
      <c r="H17">
        <f t="shared" si="9"/>
        <v>0.1</v>
      </c>
      <c r="I17">
        <f t="shared" si="1"/>
        <v>7.0767720070711346E-2</v>
      </c>
      <c r="J17">
        <f t="shared" si="2"/>
        <v>6.5032289961413085E-4</v>
      </c>
      <c r="K17">
        <f t="shared" si="3"/>
        <v>3.5709021485162737E-2</v>
      </c>
      <c r="L17">
        <f t="shared" si="4"/>
        <v>3.0517578125000002E-6</v>
      </c>
    </row>
    <row r="18" spans="1:12">
      <c r="A18">
        <f t="shared" si="5"/>
        <v>17</v>
      </c>
      <c r="B18">
        <f t="shared" si="6"/>
        <v>0.6915510064960001</v>
      </c>
      <c r="C18">
        <f t="shared" si="7"/>
        <v>4.6487656143100542E-3</v>
      </c>
      <c r="D18">
        <f t="shared" si="0"/>
        <v>0.34809988605515507</v>
      </c>
      <c r="E18">
        <f t="shared" si="8"/>
        <v>1.52587890625E-5</v>
      </c>
      <c r="H18">
        <f t="shared" si="9"/>
        <v>0.1</v>
      </c>
      <c r="I18">
        <f t="shared" si="1"/>
        <v>6.915510064960001E-2</v>
      </c>
      <c r="J18">
        <f t="shared" si="2"/>
        <v>4.6487656143100544E-4</v>
      </c>
      <c r="K18">
        <f t="shared" si="3"/>
        <v>3.4809988605515506E-2</v>
      </c>
      <c r="L18">
        <f t="shared" si="4"/>
        <v>1.5258789062500001E-6</v>
      </c>
    </row>
    <row r="19" spans="1:12">
      <c r="A19">
        <f t="shared" si="5"/>
        <v>18</v>
      </c>
      <c r="B19">
        <f t="shared" si="6"/>
        <v>0.67579228793547252</v>
      </c>
      <c r="C19">
        <f t="shared" si="7"/>
        <v>3.3231217522271535E-3</v>
      </c>
      <c r="D19">
        <f t="shared" si="0"/>
        <v>0.33955770484384984</v>
      </c>
      <c r="E19">
        <f t="shared" si="8"/>
        <v>7.62939453125E-6</v>
      </c>
      <c r="H19">
        <f t="shared" si="9"/>
        <v>0.1</v>
      </c>
      <c r="I19">
        <f t="shared" si="1"/>
        <v>6.7579228793547261E-2</v>
      </c>
      <c r="J19">
        <f t="shared" si="2"/>
        <v>3.3231217522271538E-4</v>
      </c>
      <c r="K19">
        <f t="shared" si="3"/>
        <v>3.3955770484384987E-2</v>
      </c>
      <c r="L19">
        <f t="shared" si="4"/>
        <v>7.6293945312500004E-7</v>
      </c>
    </row>
    <row r="20" spans="1:12">
      <c r="A20">
        <f t="shared" si="5"/>
        <v>19</v>
      </c>
      <c r="B20">
        <f t="shared" si="6"/>
        <v>0.66039267117414302</v>
      </c>
      <c r="C20">
        <f t="shared" si="7"/>
        <v>2.3754990241133577E-3</v>
      </c>
      <c r="D20">
        <f t="shared" si="0"/>
        <v>0.3313840850991282</v>
      </c>
      <c r="E20">
        <f t="shared" si="8"/>
        <v>3.814697265625E-6</v>
      </c>
      <c r="H20">
        <f t="shared" si="9"/>
        <v>0.1</v>
      </c>
      <c r="I20">
        <f t="shared" si="1"/>
        <v>6.6039267117414299E-2</v>
      </c>
      <c r="J20">
        <f t="shared" si="2"/>
        <v>2.3754990241133577E-4</v>
      </c>
      <c r="K20">
        <f t="shared" si="3"/>
        <v>3.3138408509912821E-2</v>
      </c>
      <c r="L20">
        <f t="shared" si="4"/>
        <v>3.8146972656250002E-7</v>
      </c>
    </row>
    <row r="21" spans="1:12">
      <c r="A21">
        <f t="shared" si="5"/>
        <v>20</v>
      </c>
      <c r="B21">
        <f t="shared" si="6"/>
        <v>0.64534397317976222</v>
      </c>
      <c r="C21">
        <f t="shared" si="7"/>
        <v>1.6981007721975829E-3</v>
      </c>
      <c r="D21">
        <f t="shared" si="0"/>
        <v>0.32352103697597989</v>
      </c>
      <c r="E21">
        <f t="shared" si="8"/>
        <v>1.9073486328125E-6</v>
      </c>
      <c r="H21">
        <f t="shared" si="9"/>
        <v>0.1</v>
      </c>
      <c r="I21">
        <f t="shared" si="1"/>
        <v>6.4534397317976222E-2</v>
      </c>
      <c r="J21">
        <f t="shared" si="2"/>
        <v>1.6981007721975831E-4</v>
      </c>
      <c r="K21">
        <f t="shared" si="3"/>
        <v>3.2352103697597993E-2</v>
      </c>
      <c r="L21">
        <f t="shared" si="4"/>
        <v>1.9073486328125001E-7</v>
      </c>
    </row>
    <row r="22" spans="1:12">
      <c r="A22">
        <f t="shared" si="5"/>
        <v>21</v>
      </c>
      <c r="B22">
        <f t="shared" si="6"/>
        <v>0.63063819739092841</v>
      </c>
      <c r="C22">
        <f t="shared" si="7"/>
        <v>1.2138696767574114E-3</v>
      </c>
      <c r="D22">
        <f t="shared" si="0"/>
        <v>0.31592603353384291</v>
      </c>
      <c r="E22">
        <f t="shared" si="8"/>
        <v>9.5367431640625E-7</v>
      </c>
      <c r="H22">
        <f t="shared" si="9"/>
        <v>0.1</v>
      </c>
      <c r="I22">
        <f t="shared" si="1"/>
        <v>6.306381973909285E-2</v>
      </c>
      <c r="J22">
        <f t="shared" si="2"/>
        <v>1.2138696767574115E-4</v>
      </c>
      <c r="K22">
        <f t="shared" si="3"/>
        <v>3.1592603353384291E-2</v>
      </c>
      <c r="L22">
        <f t="shared" si="4"/>
        <v>9.5367431640625005E-8</v>
      </c>
    </row>
    <row r="23" spans="1:12">
      <c r="A23">
        <f t="shared" si="5"/>
        <v>22</v>
      </c>
      <c r="B23">
        <f t="shared" si="6"/>
        <v>0.61626752946788266</v>
      </c>
      <c r="C23">
        <f t="shared" si="7"/>
        <v>8.6772211418539727E-4</v>
      </c>
      <c r="D23">
        <f t="shared" si="0"/>
        <v>0.30856762579103403</v>
      </c>
      <c r="E23">
        <f t="shared" si="8"/>
        <v>4.76837158203125E-7</v>
      </c>
      <c r="H23">
        <f t="shared" si="9"/>
        <v>0.1</v>
      </c>
      <c r="I23">
        <f t="shared" si="1"/>
        <v>6.1626752946788266E-2</v>
      </c>
      <c r="J23">
        <f t="shared" si="2"/>
        <v>8.6772211418539727E-5</v>
      </c>
      <c r="K23">
        <f t="shared" si="3"/>
        <v>3.0856762579103404E-2</v>
      </c>
      <c r="L23">
        <f t="shared" si="4"/>
        <v>4.7683715820312503E-8</v>
      </c>
    </row>
    <row r="24" spans="1:12">
      <c r="A24">
        <f t="shared" si="5"/>
        <v>23</v>
      </c>
      <c r="B24">
        <f t="shared" si="6"/>
        <v>0.60222433314013335</v>
      </c>
      <c r="C24">
        <f t="shared" si="7"/>
        <v>6.2028212901544372E-4</v>
      </c>
      <c r="D24">
        <f t="shared" si="0"/>
        <v>0.30142230763457439</v>
      </c>
      <c r="E24">
        <f t="shared" si="8"/>
        <v>2.384185791015625E-7</v>
      </c>
      <c r="H24">
        <f t="shared" si="9"/>
        <v>0.1</v>
      </c>
      <c r="I24">
        <f t="shared" si="1"/>
        <v>6.0222433314013335E-2</v>
      </c>
      <c r="J24">
        <f t="shared" si="2"/>
        <v>6.2028212901544372E-5</v>
      </c>
      <c r="K24">
        <f t="shared" si="3"/>
        <v>3.0142230763457442E-2</v>
      </c>
      <c r="L24">
        <f t="shared" si="4"/>
        <v>2.3841857910156251E-8</v>
      </c>
    </row>
    <row r="25" spans="1:12">
      <c r="A25">
        <f t="shared" si="5"/>
        <v>24</v>
      </c>
      <c r="B25">
        <f t="shared" si="6"/>
        <v>0.58850114614870264</v>
      </c>
      <c r="C25">
        <f t="shared" si="7"/>
        <v>4.434022289925482E-4</v>
      </c>
      <c r="D25">
        <f t="shared" si="0"/>
        <v>0.29447227418884758</v>
      </c>
      <c r="E25">
        <f t="shared" si="8"/>
        <v>1.1920928955078125E-7</v>
      </c>
      <c r="H25">
        <f t="shared" si="9"/>
        <v>0.1</v>
      </c>
      <c r="I25">
        <f t="shared" si="1"/>
        <v>5.8850114614870268E-2</v>
      </c>
      <c r="J25">
        <f t="shared" si="2"/>
        <v>4.4340222899254825E-5</v>
      </c>
      <c r="K25">
        <f t="shared" si="3"/>
        <v>2.944722741888476E-2</v>
      </c>
      <c r="L25">
        <f t="shared" si="4"/>
        <v>1.1920928955078126E-8</v>
      </c>
    </row>
    <row r="26" spans="1:12">
      <c r="A26">
        <f t="shared" si="5"/>
        <v>25</v>
      </c>
      <c r="B26">
        <f t="shared" si="6"/>
        <v>0.5750906762808391</v>
      </c>
      <c r="C26">
        <f t="shared" si="7"/>
        <v>3.1696147201214155E-4</v>
      </c>
      <c r="D26">
        <f t="shared" si="0"/>
        <v>0.2877038188764256</v>
      </c>
      <c r="E26">
        <f t="shared" si="8"/>
        <v>5.9604644775390625E-8</v>
      </c>
      <c r="H26">
        <f t="shared" si="9"/>
        <v>0.1</v>
      </c>
      <c r="I26">
        <f t="shared" si="1"/>
        <v>5.7509067628083915E-2</v>
      </c>
      <c r="J26">
        <f t="shared" si="2"/>
        <v>3.1696147201214159E-5</v>
      </c>
      <c r="K26">
        <f t="shared" si="3"/>
        <v>2.8770381887642561E-2</v>
      </c>
      <c r="L26">
        <f t="shared" si="4"/>
        <v>5.9604644775390628E-9</v>
      </c>
    </row>
    <row r="27" spans="1:12">
      <c r="A27">
        <f t="shared" si="5"/>
        <v>26</v>
      </c>
      <c r="B27">
        <f t="shared" si="6"/>
        <v>0.56198579749508948</v>
      </c>
      <c r="C27">
        <f t="shared" si="7"/>
        <v>2.2657661186857047E-4</v>
      </c>
      <c r="D27">
        <f t="shared" si="0"/>
        <v>0.28110618705347901</v>
      </c>
      <c r="E27">
        <f t="shared" si="8"/>
        <v>2.9802322387695313E-8</v>
      </c>
      <c r="H27">
        <f t="shared" si="9"/>
        <v>0.1</v>
      </c>
      <c r="I27">
        <f t="shared" si="1"/>
        <v>5.6198579749508953E-2</v>
      </c>
      <c r="J27">
        <f t="shared" si="2"/>
        <v>2.2657661186857049E-5</v>
      </c>
      <c r="K27">
        <f t="shared" si="3"/>
        <v>2.8110618705347902E-2</v>
      </c>
      <c r="L27">
        <f t="shared" si="4"/>
        <v>2.9802322387695314E-9</v>
      </c>
    </row>
    <row r="28" spans="1:12">
      <c r="A28">
        <f t="shared" si="5"/>
        <v>27</v>
      </c>
      <c r="B28">
        <f t="shared" si="6"/>
        <v>0.54917954613467013</v>
      </c>
      <c r="C28">
        <f t="shared" si="7"/>
        <v>1.6196593459748417E-4</v>
      </c>
      <c r="D28">
        <f t="shared" si="0"/>
        <v>0.27467075603463381</v>
      </c>
      <c r="E28">
        <f t="shared" si="8"/>
        <v>1.4901161193847656E-8</v>
      </c>
      <c r="H28">
        <f t="shared" si="9"/>
        <v>0.1</v>
      </c>
      <c r="I28">
        <f t="shared" si="1"/>
        <v>5.4917954613467018E-2</v>
      </c>
      <c r="J28">
        <f t="shared" si="2"/>
        <v>1.6196593459748417E-5</v>
      </c>
      <c r="K28">
        <f t="shared" si="3"/>
        <v>2.7467075603463384E-2</v>
      </c>
      <c r="L28">
        <f t="shared" si="4"/>
        <v>1.4901161193847657E-9</v>
      </c>
    </row>
    <row r="29" spans="1:12">
      <c r="A29">
        <f t="shared" si="5"/>
        <v>28</v>
      </c>
      <c r="B29">
        <f t="shared" si="6"/>
        <v>0.5366651172271264</v>
      </c>
      <c r="C29">
        <f t="shared" si="7"/>
        <v>1.1577966390129175E-4</v>
      </c>
      <c r="D29">
        <f t="shared" si="0"/>
        <v>0.26839044844551385</v>
      </c>
      <c r="E29">
        <f t="shared" si="8"/>
        <v>7.4505805969238281E-9</v>
      </c>
      <c r="H29">
        <f t="shared" si="9"/>
        <v>0.1</v>
      </c>
      <c r="I29">
        <f t="shared" si="1"/>
        <v>5.366651172271264E-2</v>
      </c>
      <c r="J29">
        <f t="shared" si="2"/>
        <v>1.1577966390129176E-5</v>
      </c>
      <c r="K29">
        <f t="shared" si="3"/>
        <v>2.6839044844551387E-2</v>
      </c>
      <c r="L29">
        <f t="shared" si="4"/>
        <v>7.4505805969238285E-10</v>
      </c>
    </row>
    <row r="30" spans="1:12">
      <c r="A30">
        <f t="shared" si="5"/>
        <v>29</v>
      </c>
      <c r="B30">
        <f t="shared" si="6"/>
        <v>0.52443586086831329</v>
      </c>
      <c r="C30">
        <f t="shared" si="7"/>
        <v>8.2763888631333835E-5</v>
      </c>
      <c r="D30">
        <f t="shared" si="0"/>
        <v>0.26225931237847233</v>
      </c>
      <c r="E30">
        <f t="shared" si="8"/>
        <v>3.7252902984619141E-9</v>
      </c>
      <c r="H30">
        <f t="shared" si="9"/>
        <v>0.1</v>
      </c>
      <c r="I30">
        <f t="shared" si="1"/>
        <v>5.2443586086831334E-2</v>
      </c>
      <c r="J30">
        <f t="shared" si="2"/>
        <v>8.2763888631333831E-6</v>
      </c>
      <c r="K30">
        <f t="shared" si="3"/>
        <v>2.6225931237847236E-2</v>
      </c>
      <c r="L30">
        <f t="shared" si="4"/>
        <v>3.7252902984619143E-10</v>
      </c>
    </row>
    <row r="31" spans="1:12">
      <c r="A31">
        <f t="shared" si="5"/>
        <v>30</v>
      </c>
      <c r="B31">
        <f t="shared" si="6"/>
        <v>0.51248527868877658</v>
      </c>
      <c r="C31">
        <f t="shared" si="7"/>
        <v>5.9162905043667228E-5</v>
      </c>
      <c r="D31">
        <f t="shared" si="0"/>
        <v>0.25627222079691014</v>
      </c>
      <c r="E31">
        <f t="shared" si="8"/>
        <v>1.862645149230957E-9</v>
      </c>
      <c r="H31">
        <f t="shared" si="9"/>
        <v>0.1</v>
      </c>
      <c r="I31">
        <f t="shared" si="1"/>
        <v>5.1248527868877659E-2</v>
      </c>
      <c r="J31">
        <f t="shared" si="2"/>
        <v>5.9162905043667228E-6</v>
      </c>
      <c r="K31">
        <f t="shared" si="3"/>
        <v>2.5627222079691016E-2</v>
      </c>
      <c r="L31">
        <f t="shared" si="4"/>
        <v>1.8626451492309571E-10</v>
      </c>
    </row>
    <row r="32" spans="1:12">
      <c r="H32" t="s">
        <v>6</v>
      </c>
      <c r="I32">
        <f t="shared" ref="I32:L32" si="14">SUM(I2:I31)</f>
        <v>2.1906439038918042</v>
      </c>
      <c r="J32">
        <f t="shared" si="14"/>
        <v>0.35066499696753961</v>
      </c>
      <c r="K32">
        <f t="shared" si="14"/>
        <v>1.270654450429672</v>
      </c>
      <c r="L32">
        <f t="shared" si="14"/>
        <v>0.19999999981373551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72"/>
  <sheetViews>
    <sheetView topLeftCell="D1" workbookViewId="0">
      <pane ySplit="5085" topLeftCell="A62"/>
      <selection activeCell="N1" sqref="N1:R9"/>
      <selection pane="bottomLeft" activeCell="I72" sqref="I72:L72"/>
    </sheetView>
  </sheetViews>
  <sheetFormatPr defaultRowHeight="15"/>
  <cols>
    <col min="2" max="2" width="9.28515625" bestFit="1" customWidth="1"/>
    <col min="3" max="3" width="12" bestFit="1" customWidth="1"/>
    <col min="4" max="4" width="9.28515625" bestFit="1" customWidth="1"/>
    <col min="5" max="5" width="11" bestFit="1" customWidth="1"/>
    <col min="10" max="10" width="11" bestFit="1" customWidth="1"/>
    <col min="12" max="12" width="11" bestFit="1" customWidth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5</v>
      </c>
      <c r="G1" t="s">
        <v>7</v>
      </c>
      <c r="H1" t="s">
        <v>4</v>
      </c>
      <c r="I1" t="s">
        <v>1</v>
      </c>
      <c r="J1" t="s">
        <v>2</v>
      </c>
      <c r="K1" t="s">
        <v>3</v>
      </c>
      <c r="L1" t="s">
        <v>5</v>
      </c>
      <c r="N1" t="s">
        <v>0</v>
      </c>
      <c r="O1" t="s">
        <v>1</v>
      </c>
      <c r="P1" t="s">
        <v>2</v>
      </c>
      <c r="Q1" t="s">
        <v>3</v>
      </c>
      <c r="R1" t="s">
        <v>5</v>
      </c>
    </row>
    <row r="2" spans="1:18">
      <c r="A2">
        <v>1</v>
      </c>
      <c r="B2">
        <v>1</v>
      </c>
      <c r="C2">
        <v>1</v>
      </c>
      <c r="D2">
        <f t="shared" ref="D2:D31" si="0">(B2+C2)/2</f>
        <v>1</v>
      </c>
      <c r="E2">
        <v>1</v>
      </c>
      <c r="G2" s="1">
        <v>1</v>
      </c>
      <c r="H2" s="2">
        <f>G2*0.005</f>
        <v>5.0000000000000001E-3</v>
      </c>
      <c r="I2">
        <f t="shared" ref="I2:I31" si="1">B2*H2</f>
        <v>5.0000000000000001E-3</v>
      </c>
      <c r="J2">
        <f t="shared" ref="J2:J31" si="2">C2*H2</f>
        <v>5.0000000000000001E-3</v>
      </c>
      <c r="K2">
        <f t="shared" ref="K2:K31" si="3">D2*H2</f>
        <v>5.0000000000000001E-3</v>
      </c>
      <c r="L2">
        <f t="shared" ref="L2:L31" si="4">E2*H2</f>
        <v>5.0000000000000001E-3</v>
      </c>
      <c r="N2">
        <v>0</v>
      </c>
      <c r="O2">
        <f t="shared" ref="O2:R2" si="5">SUM(I2:I71)</f>
        <v>0.17571624274750847</v>
      </c>
      <c r="P2">
        <f t="shared" si="5"/>
        <v>1.7543803264306903E-2</v>
      </c>
      <c r="Q2">
        <f t="shared" si="5"/>
        <v>9.66300230059077E-2</v>
      </c>
      <c r="R2">
        <f t="shared" si="5"/>
        <v>1.0000000469708902E-2</v>
      </c>
    </row>
    <row r="3" spans="1:18">
      <c r="A3">
        <f t="shared" ref="A3:A31" si="6">A2+1</f>
        <v>2</v>
      </c>
      <c r="B3">
        <f t="shared" ref="B3:B31" si="7">B2*0.9772125</f>
        <v>0.97721250000000004</v>
      </c>
      <c r="C3">
        <f t="shared" ref="C3:C31" si="8">C2*0.7148396</f>
        <v>0.71483960000000002</v>
      </c>
      <c r="D3">
        <f t="shared" si="0"/>
        <v>0.84602605000000008</v>
      </c>
      <c r="E3">
        <f t="shared" ref="E3:E31" si="9">E2*0.5</f>
        <v>0.5</v>
      </c>
      <c r="H3">
        <f t="shared" ref="H3:H31" si="10">H2</f>
        <v>5.0000000000000001E-3</v>
      </c>
      <c r="I3">
        <f t="shared" si="1"/>
        <v>4.8860625000000006E-3</v>
      </c>
      <c r="J3">
        <f t="shared" si="2"/>
        <v>3.5741980000000002E-3</v>
      </c>
      <c r="K3">
        <f t="shared" si="3"/>
        <v>4.2301302500000002E-3</v>
      </c>
      <c r="L3">
        <f t="shared" si="4"/>
        <v>2.5000000000000001E-3</v>
      </c>
      <c r="N3">
        <v>10</v>
      </c>
      <c r="O3">
        <f t="shared" ref="O3:R3" si="11">SUM(I2:I61)</f>
        <v>0.16438668750793606</v>
      </c>
      <c r="P3">
        <f t="shared" si="11"/>
        <v>1.754201528961246E-2</v>
      </c>
      <c r="Q3">
        <f t="shared" si="11"/>
        <v>9.0964351398774276E-2</v>
      </c>
      <c r="R3">
        <f t="shared" si="11"/>
        <v>1.0000000389230265E-2</v>
      </c>
    </row>
    <row r="4" spans="1:18">
      <c r="A4">
        <f t="shared" si="6"/>
        <v>3</v>
      </c>
      <c r="B4">
        <f t="shared" si="7"/>
        <v>0.95494427015625005</v>
      </c>
      <c r="C4">
        <f t="shared" si="8"/>
        <v>0.51099565372816003</v>
      </c>
      <c r="D4">
        <f t="shared" si="0"/>
        <v>0.73296996194220498</v>
      </c>
      <c r="E4">
        <f t="shared" si="9"/>
        <v>0.25</v>
      </c>
      <c r="H4">
        <f t="shared" si="10"/>
        <v>5.0000000000000001E-3</v>
      </c>
      <c r="I4">
        <f t="shared" si="1"/>
        <v>4.7747213507812504E-3</v>
      </c>
      <c r="J4">
        <f t="shared" si="2"/>
        <v>2.5549782686408E-3</v>
      </c>
      <c r="K4">
        <f t="shared" si="3"/>
        <v>3.6648498097110252E-3</v>
      </c>
      <c r="L4">
        <f t="shared" si="4"/>
        <v>1.25E-3</v>
      </c>
      <c r="N4">
        <v>20</v>
      </c>
      <c r="O4">
        <f t="shared" ref="O4:R4" si="12">SUM(I2:I51)</f>
        <v>0.15012001391416566</v>
      </c>
      <c r="P4">
        <f t="shared" si="12"/>
        <v>1.7539763793342728E-2</v>
      </c>
      <c r="Q4">
        <f t="shared" si="12"/>
        <v>8.3829888853754184E-2</v>
      </c>
      <c r="R4">
        <f t="shared" si="12"/>
        <v>1.0000000287888031E-2</v>
      </c>
    </row>
    <row r="5" spans="1:18">
      <c r="A5">
        <f t="shared" si="6"/>
        <v>4</v>
      </c>
      <c r="B5">
        <f t="shared" si="7"/>
        <v>0.93318347760006459</v>
      </c>
      <c r="C5">
        <f t="shared" si="8"/>
        <v>0.36527992871277642</v>
      </c>
      <c r="D5">
        <f t="shared" si="0"/>
        <v>0.64923170315642054</v>
      </c>
      <c r="E5">
        <f t="shared" si="9"/>
        <v>0.125</v>
      </c>
      <c r="H5">
        <f t="shared" si="10"/>
        <v>5.0000000000000001E-3</v>
      </c>
      <c r="I5">
        <f t="shared" si="1"/>
        <v>4.6659173880003232E-3</v>
      </c>
      <c r="J5">
        <f t="shared" si="2"/>
        <v>1.8263996435638821E-3</v>
      </c>
      <c r="K5">
        <f t="shared" si="3"/>
        <v>3.2461585157821026E-3</v>
      </c>
      <c r="L5">
        <f t="shared" si="4"/>
        <v>6.2500000000000001E-4</v>
      </c>
      <c r="N5">
        <v>30</v>
      </c>
      <c r="O5">
        <f t="shared" ref="O5:R5" si="13">SUM(I2:I41)</f>
        <v>0.1321547918796537</v>
      </c>
      <c r="P5">
        <f t="shared" si="13"/>
        <v>1.7536928610345819E-2</v>
      </c>
      <c r="Q5">
        <f t="shared" si="13"/>
        <v>7.4845860244999771E-2</v>
      </c>
      <c r="R5">
        <f t="shared" si="13"/>
        <v>1.0000000160273444E-2</v>
      </c>
    </row>
    <row r="6" spans="1:18">
      <c r="A6">
        <f t="shared" si="6"/>
        <v>5</v>
      </c>
      <c r="B6">
        <f t="shared" si="7"/>
        <v>0.91191855910425312</v>
      </c>
      <c r="C6">
        <f t="shared" si="8"/>
        <v>0.26111655812906964</v>
      </c>
      <c r="D6">
        <f t="shared" si="0"/>
        <v>0.58651755861666133</v>
      </c>
      <c r="E6">
        <f t="shared" si="9"/>
        <v>6.25E-2</v>
      </c>
      <c r="H6">
        <f t="shared" si="10"/>
        <v>5.0000000000000001E-3</v>
      </c>
      <c r="I6">
        <f t="shared" si="1"/>
        <v>4.5595927955212655E-3</v>
      </c>
      <c r="J6">
        <f t="shared" si="2"/>
        <v>1.3055827906453482E-3</v>
      </c>
      <c r="K6">
        <f t="shared" si="3"/>
        <v>2.9325877930833069E-3</v>
      </c>
      <c r="L6">
        <f t="shared" si="4"/>
        <v>3.1250000000000001E-4</v>
      </c>
      <c r="N6">
        <v>40</v>
      </c>
      <c r="O6">
        <f t="shared" ref="O6:R6" si="14">SUM(I2:I31)</f>
        <v>0.10953219519459023</v>
      </c>
      <c r="P6">
        <f t="shared" si="14"/>
        <v>1.7533358423384361E-2</v>
      </c>
      <c r="Q6">
        <f t="shared" si="14"/>
        <v>6.3532776808987293E-2</v>
      </c>
      <c r="R6">
        <f t="shared" si="14"/>
        <v>9.9999999995755481E-3</v>
      </c>
    </row>
    <row r="7" spans="1:18">
      <c r="A7">
        <f t="shared" si="6"/>
        <v>6</v>
      </c>
      <c r="B7">
        <f t="shared" si="7"/>
        <v>0.89113821493866496</v>
      </c>
      <c r="C7">
        <f t="shared" si="8"/>
        <v>0.18665645596636091</v>
      </c>
      <c r="D7">
        <f t="shared" si="0"/>
        <v>0.53889733545251295</v>
      </c>
      <c r="E7">
        <f t="shared" si="9"/>
        <v>3.125E-2</v>
      </c>
      <c r="H7">
        <f t="shared" si="10"/>
        <v>5.0000000000000001E-3</v>
      </c>
      <c r="I7">
        <f t="shared" si="1"/>
        <v>4.4556910746933248E-3</v>
      </c>
      <c r="J7">
        <f t="shared" si="2"/>
        <v>9.3328227983180455E-4</v>
      </c>
      <c r="K7">
        <f t="shared" si="3"/>
        <v>2.6944866772625649E-3</v>
      </c>
      <c r="L7">
        <f t="shared" si="4"/>
        <v>1.5625E-4</v>
      </c>
      <c r="N7">
        <v>50</v>
      </c>
      <c r="O7">
        <f t="shared" ref="O7:R7" si="15">SUM(I2:I21)</f>
        <v>8.1044827780377915E-2</v>
      </c>
      <c r="P7">
        <f t="shared" si="15"/>
        <v>1.7512707415251957E-2</v>
      </c>
      <c r="Q7">
        <f t="shared" si="15"/>
        <v>4.9278767597814924E-2</v>
      </c>
      <c r="R7">
        <f t="shared" si="15"/>
        <v>9.9999904632568359E-3</v>
      </c>
    </row>
    <row r="8" spans="1:18">
      <c r="A8">
        <f t="shared" si="6"/>
        <v>7</v>
      </c>
      <c r="B8">
        <f t="shared" si="7"/>
        <v>0.87083140286575023</v>
      </c>
      <c r="C8">
        <f t="shared" si="8"/>
        <v>0.13342942632041105</v>
      </c>
      <c r="D8">
        <f t="shared" si="0"/>
        <v>0.50213041459308061</v>
      </c>
      <c r="E8">
        <f t="shared" si="9"/>
        <v>1.5625E-2</v>
      </c>
      <c r="H8">
        <f t="shared" si="10"/>
        <v>5.0000000000000001E-3</v>
      </c>
      <c r="I8">
        <f t="shared" si="1"/>
        <v>4.3541570143287509E-3</v>
      </c>
      <c r="J8">
        <f t="shared" si="2"/>
        <v>6.671471316020553E-4</v>
      </c>
      <c r="K8">
        <f t="shared" si="3"/>
        <v>2.5106520729654032E-3</v>
      </c>
      <c r="L8">
        <f t="shared" si="4"/>
        <v>7.8125000000000002E-5</v>
      </c>
      <c r="N8">
        <v>60</v>
      </c>
      <c r="O8">
        <f t="shared" ref="O8:R8" si="16">SUM(I2:I11)</f>
        <v>4.5172283461531557E-2</v>
      </c>
      <c r="P8">
        <f t="shared" si="16"/>
        <v>1.6923096044297842E-2</v>
      </c>
      <c r="Q8">
        <f t="shared" si="16"/>
        <v>3.1047689752914699E-2</v>
      </c>
      <c r="R8">
        <f t="shared" si="16"/>
        <v>9.9902343749999987E-3</v>
      </c>
    </row>
    <row r="9" spans="1:18">
      <c r="A9">
        <f t="shared" si="6"/>
        <v>8</v>
      </c>
      <c r="B9">
        <f t="shared" si="7"/>
        <v>0.85098733227294698</v>
      </c>
      <c r="C9">
        <f t="shared" si="8"/>
        <v>9.5380637739112109E-2</v>
      </c>
      <c r="D9">
        <f t="shared" si="0"/>
        <v>0.47318398500602954</v>
      </c>
      <c r="E9">
        <f t="shared" si="9"/>
        <v>7.8125E-3</v>
      </c>
      <c r="H9">
        <f t="shared" si="10"/>
        <v>5.0000000000000001E-3</v>
      </c>
      <c r="I9">
        <f t="shared" si="1"/>
        <v>4.2549366613647346E-3</v>
      </c>
      <c r="J9">
        <f t="shared" si="2"/>
        <v>4.7690318869556057E-4</v>
      </c>
      <c r="K9">
        <f t="shared" si="3"/>
        <v>2.3659199250301477E-3</v>
      </c>
      <c r="L9">
        <f t="shared" si="4"/>
        <v>3.9062500000000001E-5</v>
      </c>
      <c r="N9">
        <v>70</v>
      </c>
      <c r="O9">
        <v>0</v>
      </c>
      <c r="P9">
        <v>0</v>
      </c>
      <c r="Q9">
        <v>0</v>
      </c>
      <c r="R9">
        <v>0</v>
      </c>
    </row>
    <row r="10" spans="1:18">
      <c r="A10">
        <f t="shared" si="6"/>
        <v>9</v>
      </c>
      <c r="B10">
        <f t="shared" si="7"/>
        <v>0.83159545843877725</v>
      </c>
      <c r="C10">
        <f t="shared" si="8"/>
        <v>6.8181856929171808E-2</v>
      </c>
      <c r="D10">
        <f t="shared" si="0"/>
        <v>0.44988865768397451</v>
      </c>
      <c r="E10">
        <f t="shared" si="9"/>
        <v>3.90625E-3</v>
      </c>
      <c r="H10">
        <f t="shared" si="10"/>
        <v>5.0000000000000001E-3</v>
      </c>
      <c r="I10">
        <f t="shared" si="1"/>
        <v>4.1579772921938865E-3</v>
      </c>
      <c r="J10">
        <f t="shared" si="2"/>
        <v>3.4090928464585905E-4</v>
      </c>
      <c r="K10">
        <f t="shared" si="3"/>
        <v>2.2494432884198725E-3</v>
      </c>
      <c r="L10">
        <f t="shared" si="4"/>
        <v>1.953125E-5</v>
      </c>
      <c r="R10" t="s">
        <v>8</v>
      </c>
    </row>
    <row r="11" spans="1:18">
      <c r="A11">
        <f t="shared" si="6"/>
        <v>10</v>
      </c>
      <c r="B11">
        <f t="shared" si="7"/>
        <v>0.81264547692960365</v>
      </c>
      <c r="C11">
        <f t="shared" si="8"/>
        <v>4.8739091334506407E-2</v>
      </c>
      <c r="D11">
        <f t="shared" si="0"/>
        <v>0.43069228413205501</v>
      </c>
      <c r="E11">
        <f t="shared" si="9"/>
        <v>1.953125E-3</v>
      </c>
      <c r="H11">
        <f t="shared" si="10"/>
        <v>5.0000000000000001E-3</v>
      </c>
      <c r="I11">
        <f t="shared" si="1"/>
        <v>4.0632273846480183E-3</v>
      </c>
      <c r="J11">
        <f t="shared" si="2"/>
        <v>2.4369545667253203E-4</v>
      </c>
      <c r="K11">
        <f t="shared" si="3"/>
        <v>2.153461420660275E-3</v>
      </c>
      <c r="L11">
        <f t="shared" si="4"/>
        <v>9.7656250000000002E-6</v>
      </c>
    </row>
    <row r="12" spans="1:18">
      <c r="A12">
        <f t="shared" si="6"/>
        <v>11</v>
      </c>
      <c r="B12">
        <f t="shared" si="7"/>
        <v>0.79412731812407034</v>
      </c>
      <c r="C12">
        <f t="shared" si="8"/>
        <v>3.484063255392203E-2</v>
      </c>
      <c r="D12">
        <f t="shared" si="0"/>
        <v>0.41448397533899617</v>
      </c>
      <c r="E12">
        <f t="shared" si="9"/>
        <v>9.765625E-4</v>
      </c>
      <c r="H12">
        <f t="shared" si="10"/>
        <v>5.0000000000000001E-3</v>
      </c>
      <c r="I12">
        <f t="shared" si="1"/>
        <v>3.9706365906203517E-3</v>
      </c>
      <c r="J12">
        <f t="shared" si="2"/>
        <v>1.7420316276961015E-4</v>
      </c>
      <c r="K12">
        <f t="shared" si="3"/>
        <v>2.0724198766949808E-3</v>
      </c>
      <c r="L12">
        <f t="shared" si="4"/>
        <v>4.8828125000000001E-6</v>
      </c>
    </row>
    <row r="13" spans="1:18">
      <c r="A13">
        <f t="shared" si="6"/>
        <v>12</v>
      </c>
      <c r="B13">
        <f t="shared" si="7"/>
        <v>0.77603114186231814</v>
      </c>
      <c r="C13">
        <f t="shared" si="8"/>
        <v>2.4905463838592604E-2</v>
      </c>
      <c r="D13">
        <f t="shared" si="0"/>
        <v>0.40046830285045537</v>
      </c>
      <c r="E13">
        <f t="shared" si="9"/>
        <v>4.8828125E-4</v>
      </c>
      <c r="H13">
        <f t="shared" si="10"/>
        <v>5.0000000000000001E-3</v>
      </c>
      <c r="I13">
        <f t="shared" si="1"/>
        <v>3.8801557093115909E-3</v>
      </c>
      <c r="J13">
        <f t="shared" si="2"/>
        <v>1.2452731919296303E-4</v>
      </c>
      <c r="K13">
        <f t="shared" si="3"/>
        <v>2.002341514252277E-3</v>
      </c>
      <c r="L13">
        <f t="shared" si="4"/>
        <v>2.4414062500000001E-6</v>
      </c>
    </row>
    <row r="14" spans="1:18">
      <c r="A14">
        <f t="shared" si="6"/>
        <v>13</v>
      </c>
      <c r="B14">
        <f t="shared" si="7"/>
        <v>0.75834733221713058</v>
      </c>
      <c r="C14">
        <f t="shared" si="8"/>
        <v>1.7803411808194003E-2</v>
      </c>
      <c r="D14">
        <f t="shared" si="0"/>
        <v>0.38807537201266229</v>
      </c>
      <c r="E14">
        <f t="shared" si="9"/>
        <v>2.44140625E-4</v>
      </c>
      <c r="H14">
        <f t="shared" si="10"/>
        <v>5.0000000000000001E-3</v>
      </c>
      <c r="I14">
        <f t="shared" si="1"/>
        <v>3.7917366610856528E-3</v>
      </c>
      <c r="J14">
        <f t="shared" si="2"/>
        <v>8.9017059040970021E-5</v>
      </c>
      <c r="K14">
        <f t="shared" si="3"/>
        <v>1.9403768600633115E-3</v>
      </c>
      <c r="L14">
        <f t="shared" si="4"/>
        <v>1.220703125E-6</v>
      </c>
    </row>
    <row r="15" spans="1:18">
      <c r="A15">
        <f t="shared" si="6"/>
        <v>14</v>
      </c>
      <c r="B15">
        <f t="shared" si="7"/>
        <v>0.74106649238423272</v>
      </c>
      <c r="C15">
        <f t="shared" si="8"/>
        <v>1.2726583775604677E-2</v>
      </c>
      <c r="D15">
        <f t="shared" si="0"/>
        <v>0.37689653807991869</v>
      </c>
      <c r="E15">
        <f t="shared" si="9"/>
        <v>1.220703125E-4</v>
      </c>
      <c r="H15">
        <f t="shared" si="10"/>
        <v>5.0000000000000001E-3</v>
      </c>
      <c r="I15">
        <f t="shared" si="1"/>
        <v>3.7053324619211636E-3</v>
      </c>
      <c r="J15">
        <f t="shared" si="2"/>
        <v>6.3632918878023384E-5</v>
      </c>
      <c r="K15">
        <f t="shared" si="3"/>
        <v>1.8844826903995934E-3</v>
      </c>
      <c r="L15">
        <f t="shared" si="4"/>
        <v>6.1035156250000001E-7</v>
      </c>
    </row>
    <row r="16" spans="1:18">
      <c r="A16">
        <f t="shared" si="6"/>
        <v>15</v>
      </c>
      <c r="B16">
        <f t="shared" si="7"/>
        <v>0.72417943968902709</v>
      </c>
      <c r="C16">
        <f t="shared" si="8"/>
        <v>9.0974660555197383E-3</v>
      </c>
      <c r="D16">
        <f t="shared" si="0"/>
        <v>0.36663845287227342</v>
      </c>
      <c r="E16">
        <f t="shared" si="9"/>
        <v>6.103515625E-5</v>
      </c>
      <c r="H16">
        <f t="shared" si="10"/>
        <v>5.0000000000000001E-3</v>
      </c>
      <c r="I16">
        <f t="shared" si="1"/>
        <v>3.6208971984451354E-3</v>
      </c>
      <c r="J16">
        <f t="shared" si="2"/>
        <v>4.5487330277598693E-5</v>
      </c>
      <c r="K16">
        <f t="shared" si="3"/>
        <v>1.8331922643613672E-3</v>
      </c>
      <c r="L16">
        <f t="shared" si="4"/>
        <v>3.0517578125000001E-7</v>
      </c>
    </row>
    <row r="17" spans="1:12">
      <c r="A17">
        <f t="shared" si="6"/>
        <v>16</v>
      </c>
      <c r="B17">
        <f t="shared" si="7"/>
        <v>0.70767720070711337</v>
      </c>
      <c r="C17">
        <f t="shared" si="8"/>
        <v>6.5032289961413081E-3</v>
      </c>
      <c r="D17">
        <f t="shared" si="0"/>
        <v>0.35709021485162734</v>
      </c>
      <c r="E17">
        <f t="shared" si="9"/>
        <v>3.0517578125E-5</v>
      </c>
      <c r="H17">
        <f t="shared" si="10"/>
        <v>5.0000000000000001E-3</v>
      </c>
      <c r="I17">
        <f t="shared" si="1"/>
        <v>3.5383860035355669E-3</v>
      </c>
      <c r="J17">
        <f t="shared" si="2"/>
        <v>3.2516144980706543E-5</v>
      </c>
      <c r="K17">
        <f t="shared" si="3"/>
        <v>1.7854510742581367E-3</v>
      </c>
      <c r="L17">
        <f t="shared" si="4"/>
        <v>1.52587890625E-7</v>
      </c>
    </row>
    <row r="18" spans="1:12">
      <c r="A18">
        <f t="shared" si="6"/>
        <v>17</v>
      </c>
      <c r="B18">
        <f t="shared" si="7"/>
        <v>0.6915510064960001</v>
      </c>
      <c r="C18">
        <f t="shared" si="8"/>
        <v>4.6487656143100542E-3</v>
      </c>
      <c r="D18">
        <f t="shared" si="0"/>
        <v>0.34809988605515507</v>
      </c>
      <c r="E18">
        <f t="shared" si="9"/>
        <v>1.52587890625E-5</v>
      </c>
      <c r="H18">
        <f t="shared" si="10"/>
        <v>5.0000000000000001E-3</v>
      </c>
      <c r="I18">
        <f t="shared" si="1"/>
        <v>3.4577550324800008E-3</v>
      </c>
      <c r="J18">
        <f t="shared" si="2"/>
        <v>2.3243828071550272E-5</v>
      </c>
      <c r="K18">
        <f t="shared" si="3"/>
        <v>1.7404994302757755E-3</v>
      </c>
      <c r="L18">
        <f t="shared" si="4"/>
        <v>7.6293945312500002E-8</v>
      </c>
    </row>
    <row r="19" spans="1:12">
      <c r="A19">
        <f t="shared" si="6"/>
        <v>18</v>
      </c>
      <c r="B19">
        <f t="shared" si="7"/>
        <v>0.67579228793547252</v>
      </c>
      <c r="C19">
        <f t="shared" si="8"/>
        <v>3.3231217522271535E-3</v>
      </c>
      <c r="D19">
        <f t="shared" si="0"/>
        <v>0.33955770484384984</v>
      </c>
      <c r="E19">
        <f t="shared" si="9"/>
        <v>7.62939453125E-6</v>
      </c>
      <c r="H19">
        <f t="shared" si="10"/>
        <v>5.0000000000000001E-3</v>
      </c>
      <c r="I19">
        <f t="shared" si="1"/>
        <v>3.3789614396773629E-3</v>
      </c>
      <c r="J19">
        <f t="shared" si="2"/>
        <v>1.6615608761135769E-5</v>
      </c>
      <c r="K19">
        <f t="shared" si="3"/>
        <v>1.6977885242192492E-3</v>
      </c>
      <c r="L19">
        <f t="shared" si="4"/>
        <v>3.8146972656250001E-8</v>
      </c>
    </row>
    <row r="20" spans="1:12">
      <c r="A20">
        <f t="shared" si="6"/>
        <v>19</v>
      </c>
      <c r="B20">
        <f t="shared" si="7"/>
        <v>0.66039267117414302</v>
      </c>
      <c r="C20">
        <f t="shared" si="8"/>
        <v>2.3754990241133577E-3</v>
      </c>
      <c r="D20">
        <f t="shared" si="0"/>
        <v>0.3313840850991282</v>
      </c>
      <c r="E20">
        <f t="shared" si="9"/>
        <v>3.814697265625E-6</v>
      </c>
      <c r="H20">
        <f t="shared" si="10"/>
        <v>5.0000000000000001E-3</v>
      </c>
      <c r="I20">
        <f t="shared" si="1"/>
        <v>3.301963355870715E-3</v>
      </c>
      <c r="J20">
        <f t="shared" si="2"/>
        <v>1.1877495120566789E-5</v>
      </c>
      <c r="K20">
        <f t="shared" si="3"/>
        <v>1.656920425495641E-3</v>
      </c>
      <c r="L20">
        <f t="shared" si="4"/>
        <v>1.9073486328125E-8</v>
      </c>
    </row>
    <row r="21" spans="1:12">
      <c r="A21">
        <f t="shared" si="6"/>
        <v>20</v>
      </c>
      <c r="B21">
        <f t="shared" si="7"/>
        <v>0.64534397317976222</v>
      </c>
      <c r="C21">
        <f t="shared" si="8"/>
        <v>1.6981007721975829E-3</v>
      </c>
      <c r="D21">
        <f t="shared" si="0"/>
        <v>0.32352103697597989</v>
      </c>
      <c r="E21">
        <f t="shared" si="9"/>
        <v>1.9073486328125E-6</v>
      </c>
      <c r="H21">
        <f t="shared" si="10"/>
        <v>5.0000000000000001E-3</v>
      </c>
      <c r="I21">
        <f t="shared" si="1"/>
        <v>3.2267198658988113E-3</v>
      </c>
      <c r="J21">
        <f t="shared" si="2"/>
        <v>8.4905038609879143E-6</v>
      </c>
      <c r="K21">
        <f t="shared" si="3"/>
        <v>1.6176051848798994E-3</v>
      </c>
      <c r="L21">
        <f t="shared" si="4"/>
        <v>9.5367431640625002E-9</v>
      </c>
    </row>
    <row r="22" spans="1:12">
      <c r="A22">
        <f t="shared" si="6"/>
        <v>21</v>
      </c>
      <c r="B22">
        <f t="shared" si="7"/>
        <v>0.63063819739092841</v>
      </c>
      <c r="C22">
        <f t="shared" si="8"/>
        <v>1.2138696767574114E-3</v>
      </c>
      <c r="D22">
        <f t="shared" si="0"/>
        <v>0.31592603353384291</v>
      </c>
      <c r="E22">
        <f t="shared" si="9"/>
        <v>9.5367431640625E-7</v>
      </c>
      <c r="H22">
        <f t="shared" si="10"/>
        <v>5.0000000000000001E-3</v>
      </c>
      <c r="I22">
        <f t="shared" si="1"/>
        <v>3.1531909869546423E-3</v>
      </c>
      <c r="J22">
        <f t="shared" si="2"/>
        <v>6.0693483837870574E-6</v>
      </c>
      <c r="K22">
        <f t="shared" si="3"/>
        <v>1.5796301676692145E-3</v>
      </c>
      <c r="L22">
        <f t="shared" si="4"/>
        <v>4.7683715820312501E-9</v>
      </c>
    </row>
    <row r="23" spans="1:12">
      <c r="A23">
        <f t="shared" si="6"/>
        <v>22</v>
      </c>
      <c r="B23">
        <f t="shared" si="7"/>
        <v>0.61626752946788266</v>
      </c>
      <c r="C23">
        <f t="shared" si="8"/>
        <v>8.6772211418539727E-4</v>
      </c>
      <c r="D23">
        <f t="shared" si="0"/>
        <v>0.30856762579103403</v>
      </c>
      <c r="E23">
        <f t="shared" si="9"/>
        <v>4.76837158203125E-7</v>
      </c>
      <c r="H23">
        <f t="shared" si="10"/>
        <v>5.0000000000000001E-3</v>
      </c>
      <c r="I23">
        <f t="shared" si="1"/>
        <v>3.0813376473394134E-3</v>
      </c>
      <c r="J23">
        <f t="shared" si="2"/>
        <v>4.3386105709269864E-6</v>
      </c>
      <c r="K23">
        <f t="shared" si="3"/>
        <v>1.5428381289551703E-3</v>
      </c>
      <c r="L23">
        <f t="shared" si="4"/>
        <v>2.384185791015625E-9</v>
      </c>
    </row>
    <row r="24" spans="1:12">
      <c r="A24">
        <f t="shared" si="6"/>
        <v>23</v>
      </c>
      <c r="B24">
        <f t="shared" si="7"/>
        <v>0.60222433314013335</v>
      </c>
      <c r="C24">
        <f t="shared" si="8"/>
        <v>6.2028212901544372E-4</v>
      </c>
      <c r="D24">
        <f t="shared" si="0"/>
        <v>0.30142230763457439</v>
      </c>
      <c r="E24">
        <f t="shared" si="9"/>
        <v>2.384185791015625E-7</v>
      </c>
      <c r="H24">
        <f t="shared" si="10"/>
        <v>5.0000000000000001E-3</v>
      </c>
      <c r="I24">
        <f t="shared" si="1"/>
        <v>3.0111216657006667E-3</v>
      </c>
      <c r="J24">
        <f t="shared" si="2"/>
        <v>3.1014106450772185E-6</v>
      </c>
      <c r="K24">
        <f t="shared" si="3"/>
        <v>1.5071115381728719E-3</v>
      </c>
      <c r="L24">
        <f t="shared" si="4"/>
        <v>1.1920928955078125E-9</v>
      </c>
    </row>
    <row r="25" spans="1:12">
      <c r="A25">
        <f t="shared" si="6"/>
        <v>24</v>
      </c>
      <c r="B25">
        <f t="shared" si="7"/>
        <v>0.58850114614870264</v>
      </c>
      <c r="C25">
        <f t="shared" si="8"/>
        <v>4.434022289925482E-4</v>
      </c>
      <c r="D25">
        <f t="shared" si="0"/>
        <v>0.29447227418884758</v>
      </c>
      <c r="E25">
        <f t="shared" si="9"/>
        <v>1.1920928955078125E-7</v>
      </c>
      <c r="H25">
        <f t="shared" si="10"/>
        <v>5.0000000000000001E-3</v>
      </c>
      <c r="I25">
        <f t="shared" si="1"/>
        <v>2.9425057307435132E-3</v>
      </c>
      <c r="J25">
        <f t="shared" si="2"/>
        <v>2.2170111449627409E-6</v>
      </c>
      <c r="K25">
        <f t="shared" si="3"/>
        <v>1.4723613709442379E-3</v>
      </c>
      <c r="L25">
        <f t="shared" si="4"/>
        <v>5.9604644775390626E-10</v>
      </c>
    </row>
    <row r="26" spans="1:12">
      <c r="A26">
        <f t="shared" si="6"/>
        <v>25</v>
      </c>
      <c r="B26">
        <f t="shared" si="7"/>
        <v>0.5750906762808391</v>
      </c>
      <c r="C26">
        <f t="shared" si="8"/>
        <v>3.1696147201214155E-4</v>
      </c>
      <c r="D26">
        <f t="shared" si="0"/>
        <v>0.2877038188764256</v>
      </c>
      <c r="E26">
        <f t="shared" si="9"/>
        <v>5.9604644775390625E-8</v>
      </c>
      <c r="H26">
        <f t="shared" si="10"/>
        <v>5.0000000000000001E-3</v>
      </c>
      <c r="I26">
        <f t="shared" si="1"/>
        <v>2.8754533814041956E-3</v>
      </c>
      <c r="J26">
        <f t="shared" si="2"/>
        <v>1.5848073600607078E-6</v>
      </c>
      <c r="K26">
        <f t="shared" si="3"/>
        <v>1.4385190943821281E-3</v>
      </c>
      <c r="L26">
        <f t="shared" si="4"/>
        <v>2.9802322387695313E-10</v>
      </c>
    </row>
    <row r="27" spans="1:12">
      <c r="A27">
        <f t="shared" si="6"/>
        <v>26</v>
      </c>
      <c r="B27">
        <f t="shared" si="7"/>
        <v>0.56198579749508948</v>
      </c>
      <c r="C27">
        <f t="shared" si="8"/>
        <v>2.2657661186857047E-4</v>
      </c>
      <c r="D27">
        <f t="shared" si="0"/>
        <v>0.28110618705347901</v>
      </c>
      <c r="E27">
        <f t="shared" si="9"/>
        <v>2.9802322387695313E-8</v>
      </c>
      <c r="H27">
        <f t="shared" si="10"/>
        <v>5.0000000000000001E-3</v>
      </c>
      <c r="I27">
        <f t="shared" si="1"/>
        <v>2.8099289874754475E-3</v>
      </c>
      <c r="J27">
        <f t="shared" si="2"/>
        <v>1.1328830593428523E-6</v>
      </c>
      <c r="K27">
        <f t="shared" si="3"/>
        <v>1.4055309352673951E-3</v>
      </c>
      <c r="L27">
        <f t="shared" si="4"/>
        <v>1.4901161193847657E-10</v>
      </c>
    </row>
    <row r="28" spans="1:12">
      <c r="A28">
        <f t="shared" si="6"/>
        <v>27</v>
      </c>
      <c r="B28">
        <f t="shared" si="7"/>
        <v>0.54917954613467013</v>
      </c>
      <c r="C28">
        <f t="shared" si="8"/>
        <v>1.6196593459748417E-4</v>
      </c>
      <c r="D28">
        <f t="shared" si="0"/>
        <v>0.27467075603463381</v>
      </c>
      <c r="E28">
        <f t="shared" si="9"/>
        <v>1.4901161193847656E-8</v>
      </c>
      <c r="H28">
        <f t="shared" si="10"/>
        <v>5.0000000000000001E-3</v>
      </c>
      <c r="I28">
        <f t="shared" si="1"/>
        <v>2.7458977306733506E-3</v>
      </c>
      <c r="J28">
        <f t="shared" si="2"/>
        <v>8.0982967298742084E-7</v>
      </c>
      <c r="K28">
        <f t="shared" si="3"/>
        <v>1.373353780173169E-3</v>
      </c>
      <c r="L28">
        <f t="shared" si="4"/>
        <v>7.4505805969238283E-11</v>
      </c>
    </row>
    <row r="29" spans="1:12">
      <c r="A29">
        <f t="shared" si="6"/>
        <v>28</v>
      </c>
      <c r="B29">
        <f t="shared" si="7"/>
        <v>0.5366651172271264</v>
      </c>
      <c r="C29">
        <f t="shared" si="8"/>
        <v>1.1577966390129175E-4</v>
      </c>
      <c r="D29">
        <f t="shared" si="0"/>
        <v>0.26839044844551385</v>
      </c>
      <c r="E29">
        <f t="shared" si="9"/>
        <v>7.4505805969238281E-9</v>
      </c>
      <c r="H29">
        <f t="shared" si="10"/>
        <v>5.0000000000000001E-3</v>
      </c>
      <c r="I29">
        <f t="shared" si="1"/>
        <v>2.6833255861356321E-3</v>
      </c>
      <c r="J29">
        <f t="shared" si="2"/>
        <v>5.788983195064587E-7</v>
      </c>
      <c r="K29">
        <f t="shared" si="3"/>
        <v>1.3419522422275694E-3</v>
      </c>
      <c r="L29">
        <f t="shared" si="4"/>
        <v>3.7252902984619141E-11</v>
      </c>
    </row>
    <row r="30" spans="1:12">
      <c r="A30">
        <f t="shared" si="6"/>
        <v>29</v>
      </c>
      <c r="B30">
        <f t="shared" si="7"/>
        <v>0.52443586086831329</v>
      </c>
      <c r="C30">
        <f t="shared" si="8"/>
        <v>8.2763888631333835E-5</v>
      </c>
      <c r="D30">
        <f t="shared" si="0"/>
        <v>0.26225931237847233</v>
      </c>
      <c r="E30">
        <f t="shared" si="9"/>
        <v>3.7252902984619141E-9</v>
      </c>
      <c r="H30">
        <f t="shared" si="10"/>
        <v>5.0000000000000001E-3</v>
      </c>
      <c r="I30">
        <f t="shared" si="1"/>
        <v>2.6221793043415664E-3</v>
      </c>
      <c r="J30">
        <f t="shared" si="2"/>
        <v>4.138194431566692E-7</v>
      </c>
      <c r="K30">
        <f t="shared" si="3"/>
        <v>1.3112965618923616E-3</v>
      </c>
      <c r="L30">
        <f t="shared" si="4"/>
        <v>1.8626451492309571E-11</v>
      </c>
    </row>
    <row r="31" spans="1:12">
      <c r="A31">
        <f t="shared" ref="A31:A71" si="17">A30+1</f>
        <v>30</v>
      </c>
      <c r="B31">
        <f t="shared" ref="B31:B71" si="18">B30*0.9772125</f>
        <v>0.51248527868877658</v>
      </c>
      <c r="C31">
        <f t="shared" ref="C31:C71" si="19">C30*0.9772125</f>
        <v>8.0877906519147323E-5</v>
      </c>
      <c r="D31">
        <f t="shared" ref="D31:D71" si="20">D30*0.9772125</f>
        <v>0.2562830782976479</v>
      </c>
      <c r="E31">
        <f t="shared" ref="E31:E71" si="21">E30*0.9772125</f>
        <v>3.6404002457857133E-9</v>
      </c>
      <c r="H31">
        <f t="shared" ref="H31:H71" si="22">H30</f>
        <v>5.0000000000000001E-3</v>
      </c>
      <c r="I31">
        <f t="shared" ref="I31:I71" si="23">B31*H31</f>
        <v>2.562426393443883E-3</v>
      </c>
      <c r="J31">
        <f t="shared" ref="J31:J71" si="24">C31*H31</f>
        <v>4.0438953259573662E-7</v>
      </c>
      <c r="K31">
        <f t="shared" ref="K31:K71" si="25">D31*H31</f>
        <v>1.2814153914882396E-3</v>
      </c>
      <c r="L31">
        <f t="shared" ref="L31:L71" si="26">E31*H31</f>
        <v>1.8202001228928568E-11</v>
      </c>
    </row>
    <row r="32" spans="1:12">
      <c r="A32">
        <f t="shared" si="17"/>
        <v>31</v>
      </c>
      <c r="B32">
        <f t="shared" si="18"/>
        <v>0.50080702040065606</v>
      </c>
      <c r="C32">
        <f t="shared" si="19"/>
        <v>7.9034901224342254E-5</v>
      </c>
      <c r="D32">
        <f t="shared" si="20"/>
        <v>0.25044302765094029</v>
      </c>
      <c r="E32">
        <f t="shared" si="21"/>
        <v>3.5574446251848715E-9</v>
      </c>
      <c r="H32">
        <f t="shared" si="22"/>
        <v>5.0000000000000001E-3</v>
      </c>
      <c r="I32">
        <f t="shared" si="23"/>
        <v>2.5040351020032803E-3</v>
      </c>
      <c r="J32">
        <f t="shared" si="24"/>
        <v>3.9517450612171127E-7</v>
      </c>
      <c r="K32">
        <f t="shared" si="25"/>
        <v>1.2522151382547014E-3</v>
      </c>
      <c r="L32">
        <f t="shared" si="26"/>
        <v>1.7787223125924358E-11</v>
      </c>
    </row>
    <row r="33" spans="1:12">
      <c r="A33">
        <f t="shared" si="17"/>
        <v>32</v>
      </c>
      <c r="B33">
        <f t="shared" si="18"/>
        <v>0.48939488042327611</v>
      </c>
      <c r="C33">
        <f t="shared" si="19"/>
        <v>7.7233893412692551E-5</v>
      </c>
      <c r="D33">
        <f t="shared" si="20"/>
        <v>0.24473605715834448</v>
      </c>
      <c r="E33">
        <f t="shared" si="21"/>
        <v>3.4763793557884715E-9</v>
      </c>
      <c r="H33">
        <f t="shared" si="22"/>
        <v>5.0000000000000001E-3</v>
      </c>
      <c r="I33">
        <f t="shared" si="23"/>
        <v>2.4469744021163808E-3</v>
      </c>
      <c r="J33">
        <f t="shared" si="24"/>
        <v>3.8616946706346277E-7</v>
      </c>
      <c r="K33">
        <f t="shared" si="25"/>
        <v>1.2236802857917225E-3</v>
      </c>
      <c r="L33">
        <f t="shared" si="26"/>
        <v>1.7381896778942358E-11</v>
      </c>
    </row>
    <row r="34" spans="1:12">
      <c r="A34">
        <f t="shared" si="17"/>
        <v>33</v>
      </c>
      <c r="B34">
        <f t="shared" si="18"/>
        <v>0.47824279458563074</v>
      </c>
      <c r="C34">
        <f t="shared" si="19"/>
        <v>7.5473926066550823E-5</v>
      </c>
      <c r="D34">
        <f t="shared" si="20"/>
        <v>0.23915913425584873</v>
      </c>
      <c r="E34">
        <f t="shared" si="21"/>
        <v>3.3971613612184417E-9</v>
      </c>
      <c r="H34">
        <f t="shared" si="22"/>
        <v>5.0000000000000001E-3</v>
      </c>
      <c r="I34">
        <f t="shared" si="23"/>
        <v>2.3912139729281539E-3</v>
      </c>
      <c r="J34">
        <f t="shared" si="24"/>
        <v>3.7736963033275412E-7</v>
      </c>
      <c r="K34">
        <f t="shared" si="25"/>
        <v>1.1957956712792437E-3</v>
      </c>
      <c r="L34">
        <f t="shared" si="26"/>
        <v>1.6985806806092208E-11</v>
      </c>
    </row>
    <row r="35" spans="1:12">
      <c r="A35">
        <f t="shared" si="17"/>
        <v>34</v>
      </c>
      <c r="B35">
        <f t="shared" si="18"/>
        <v>0.46734483690401069</v>
      </c>
      <c r="C35">
        <f t="shared" si="19"/>
        <v>7.3754063976309302E-5</v>
      </c>
      <c r="D35">
        <f t="shared" si="20"/>
        <v>0.23370929548399358</v>
      </c>
      <c r="E35">
        <f t="shared" si="21"/>
        <v>3.3197485466996765E-9</v>
      </c>
      <c r="H35">
        <f t="shared" si="22"/>
        <v>5.0000000000000001E-3</v>
      </c>
      <c r="I35">
        <f t="shared" si="23"/>
        <v>2.3367241845200534E-3</v>
      </c>
      <c r="J35">
        <f t="shared" si="24"/>
        <v>3.687703198815465E-7</v>
      </c>
      <c r="K35">
        <f t="shared" si="25"/>
        <v>1.1685464774199678E-3</v>
      </c>
      <c r="L35">
        <f t="shared" si="26"/>
        <v>1.6598742733498382E-11</v>
      </c>
    </row>
    <row r="36" spans="1:12">
      <c r="A36">
        <f t="shared" si="17"/>
        <v>35</v>
      </c>
      <c r="B36">
        <f t="shared" si="18"/>
        <v>0.45669521643306055</v>
      </c>
      <c r="C36">
        <f t="shared" si="19"/>
        <v>7.2073393243449156E-5</v>
      </c>
      <c r="D36">
        <f t="shared" si="20"/>
        <v>0.22838364491315208</v>
      </c>
      <c r="E36">
        <f t="shared" si="21"/>
        <v>3.244099776691758E-9</v>
      </c>
      <c r="H36">
        <f t="shared" si="22"/>
        <v>5.0000000000000001E-3</v>
      </c>
      <c r="I36">
        <f t="shared" si="23"/>
        <v>2.2834760821653028E-3</v>
      </c>
      <c r="J36">
        <f t="shared" si="24"/>
        <v>3.6036696621724579E-7</v>
      </c>
      <c r="K36">
        <f t="shared" si="25"/>
        <v>1.1419182245657603E-3</v>
      </c>
      <c r="L36">
        <f t="shared" si="26"/>
        <v>1.6220498883458789E-11</v>
      </c>
    </row>
    <row r="37" spans="1:12">
      <c r="A37">
        <f t="shared" si="17"/>
        <v>36</v>
      </c>
      <c r="B37">
        <f t="shared" si="18"/>
        <v>0.44628827418859218</v>
      </c>
      <c r="C37">
        <f t="shared" si="19"/>
        <v>7.0431020794914067E-5</v>
      </c>
      <c r="D37">
        <f t="shared" si="20"/>
        <v>0.22317935260469363</v>
      </c>
      <c r="E37">
        <f t="shared" si="21"/>
        <v>3.1701748530303947E-9</v>
      </c>
      <c r="H37">
        <f t="shared" si="22"/>
        <v>5.0000000000000001E-3</v>
      </c>
      <c r="I37">
        <f t="shared" si="23"/>
        <v>2.231441370942961E-3</v>
      </c>
      <c r="J37">
        <f t="shared" si="24"/>
        <v>3.5215510397457035E-7</v>
      </c>
      <c r="K37">
        <f t="shared" si="25"/>
        <v>1.1158967630234681E-3</v>
      </c>
      <c r="L37">
        <f t="shared" si="26"/>
        <v>1.5850874265151972E-11</v>
      </c>
    </row>
    <row r="38" spans="1:12">
      <c r="A38">
        <f t="shared" si="17"/>
        <v>37</v>
      </c>
      <c r="B38">
        <f t="shared" si="18"/>
        <v>0.43611848014051968</v>
      </c>
      <c r="C38">
        <f t="shared" si="19"/>
        <v>6.882607390854997E-5</v>
      </c>
      <c r="D38">
        <f t="shared" si="20"/>
        <v>0.21809365310721418</v>
      </c>
      <c r="E38">
        <f t="shared" si="21"/>
        <v>3.0979344935669647E-9</v>
      </c>
      <c r="H38">
        <f t="shared" si="22"/>
        <v>5.0000000000000001E-3</v>
      </c>
      <c r="I38">
        <f t="shared" si="23"/>
        <v>2.1805924007025986E-3</v>
      </c>
      <c r="J38">
        <f t="shared" si="24"/>
        <v>3.4413036954274987E-7</v>
      </c>
      <c r="K38">
        <f t="shared" si="25"/>
        <v>1.090468265536071E-3</v>
      </c>
      <c r="L38">
        <f t="shared" si="26"/>
        <v>1.5489672467834825E-11</v>
      </c>
    </row>
    <row r="39" spans="1:12">
      <c r="A39">
        <f t="shared" si="17"/>
        <v>38</v>
      </c>
      <c r="B39">
        <f t="shared" si="18"/>
        <v>0.42618043027431762</v>
      </c>
      <c r="C39">
        <f t="shared" si="19"/>
        <v>6.725769974935889E-5</v>
      </c>
      <c r="D39">
        <f t="shared" si="20"/>
        <v>0.21312384398703355</v>
      </c>
      <c r="E39">
        <f t="shared" si="21"/>
        <v>3.0273403112948077E-9</v>
      </c>
      <c r="H39">
        <f t="shared" si="22"/>
        <v>5.0000000000000001E-3</v>
      </c>
      <c r="I39">
        <f t="shared" si="23"/>
        <v>2.1309021513715881E-3</v>
      </c>
      <c r="J39">
        <f t="shared" si="24"/>
        <v>3.3628849874679444E-7</v>
      </c>
      <c r="K39">
        <f t="shared" si="25"/>
        <v>1.0656192199351678E-3</v>
      </c>
      <c r="L39">
        <f t="shared" si="26"/>
        <v>1.5136701556474039E-11</v>
      </c>
    </row>
    <row r="40" spans="1:12">
      <c r="A40">
        <f t="shared" si="17"/>
        <v>39</v>
      </c>
      <c r="B40">
        <f t="shared" si="18"/>
        <v>0.41646884371944165</v>
      </c>
      <c r="C40">
        <f t="shared" si="19"/>
        <v>6.5725064916320378E-5</v>
      </c>
      <c r="D40">
        <f t="shared" si="20"/>
        <v>0.20826728439217904</v>
      </c>
      <c r="E40">
        <f t="shared" si="21"/>
        <v>2.9583547939511774E-9</v>
      </c>
      <c r="H40">
        <f t="shared" si="22"/>
        <v>5.0000000000000001E-3</v>
      </c>
      <c r="I40">
        <f t="shared" si="23"/>
        <v>2.0823442185972083E-3</v>
      </c>
      <c r="J40">
        <f t="shared" si="24"/>
        <v>3.2862532458160192E-7</v>
      </c>
      <c r="K40">
        <f t="shared" si="25"/>
        <v>1.0413364219608952E-3</v>
      </c>
      <c r="L40">
        <f t="shared" si="26"/>
        <v>1.4791773969755887E-11</v>
      </c>
    </row>
    <row r="41" spans="1:12">
      <c r="A41">
        <f t="shared" si="17"/>
        <v>40</v>
      </c>
      <c r="B41">
        <f t="shared" si="18"/>
        <v>0.40697855994318488</v>
      </c>
      <c r="C41">
        <f t="shared" si="19"/>
        <v>6.4227354999539727E-5</v>
      </c>
      <c r="D41">
        <f t="shared" si="20"/>
        <v>0.20352139364909227</v>
      </c>
      <c r="E41">
        <f t="shared" si="21"/>
        <v>2.8909412840840151E-9</v>
      </c>
      <c r="H41">
        <f t="shared" si="22"/>
        <v>5.0000000000000001E-3</v>
      </c>
      <c r="I41">
        <f t="shared" si="23"/>
        <v>2.0348927997159245E-3</v>
      </c>
      <c r="J41">
        <f t="shared" si="24"/>
        <v>3.2113677499769864E-7</v>
      </c>
      <c r="K41">
        <f t="shared" si="25"/>
        <v>1.0176069682454613E-3</v>
      </c>
      <c r="L41">
        <f t="shared" si="26"/>
        <v>1.4454706420420077E-11</v>
      </c>
    </row>
    <row r="42" spans="1:12">
      <c r="A42">
        <f t="shared" si="17"/>
        <v>41</v>
      </c>
      <c r="B42">
        <f t="shared" si="18"/>
        <v>0.39770453600847955</v>
      </c>
      <c r="C42">
        <f t="shared" si="19"/>
        <v>6.2763774147487714E-5</v>
      </c>
      <c r="D42">
        <f t="shared" si="20"/>
        <v>0.1988836498913136</v>
      </c>
      <c r="E42">
        <f t="shared" si="21"/>
        <v>2.8250639595729507E-9</v>
      </c>
      <c r="H42">
        <f t="shared" si="22"/>
        <v>5.0000000000000001E-3</v>
      </c>
      <c r="I42">
        <f t="shared" si="23"/>
        <v>1.9885226800423978E-3</v>
      </c>
      <c r="J42">
        <f t="shared" si="24"/>
        <v>3.138188707374386E-7</v>
      </c>
      <c r="K42">
        <f t="shared" si="25"/>
        <v>9.9441824945656798E-4</v>
      </c>
      <c r="L42">
        <f t="shared" si="26"/>
        <v>1.4125319797864753E-11</v>
      </c>
    </row>
    <row r="43" spans="1:12">
      <c r="A43">
        <f t="shared" si="17"/>
        <v>42</v>
      </c>
      <c r="B43">
        <f t="shared" si="18"/>
        <v>0.38864184389418632</v>
      </c>
      <c r="C43">
        <f t="shared" si="19"/>
        <v>6.1333544644101836E-5</v>
      </c>
      <c r="D43">
        <f t="shared" si="20"/>
        <v>0.1943515887194153</v>
      </c>
      <c r="E43">
        <f t="shared" si="21"/>
        <v>2.7606878145941821E-9</v>
      </c>
      <c r="H43">
        <f t="shared" si="22"/>
        <v>5.0000000000000001E-3</v>
      </c>
      <c r="I43">
        <f t="shared" si="23"/>
        <v>1.9432092194709317E-3</v>
      </c>
      <c r="J43">
        <f t="shared" si="24"/>
        <v>3.0666772322050918E-7</v>
      </c>
      <c r="K43">
        <f t="shared" si="25"/>
        <v>9.7175794359707652E-4</v>
      </c>
      <c r="L43">
        <f t="shared" si="26"/>
        <v>1.380343907297091E-11</v>
      </c>
    </row>
    <row r="44" spans="1:12">
      <c r="A44">
        <f t="shared" si="17"/>
        <v>43</v>
      </c>
      <c r="B44">
        <f t="shared" si="18"/>
        <v>0.37978566787644757</v>
      </c>
      <c r="C44">
        <f t="shared" si="19"/>
        <v>5.993590649552437E-5</v>
      </c>
      <c r="D44">
        <f t="shared" si="20"/>
        <v>0.18992280189147162</v>
      </c>
      <c r="E44">
        <f t="shared" si="21"/>
        <v>2.6977786410191174E-9</v>
      </c>
      <c r="H44">
        <f t="shared" si="22"/>
        <v>5.0000000000000001E-3</v>
      </c>
      <c r="I44">
        <f t="shared" si="23"/>
        <v>1.8989283393822378E-3</v>
      </c>
      <c r="J44">
        <f t="shared" si="24"/>
        <v>2.9967953247762186E-7</v>
      </c>
      <c r="K44">
        <f t="shared" si="25"/>
        <v>9.4961400945735817E-4</v>
      </c>
      <c r="L44">
        <f t="shared" si="26"/>
        <v>1.3488893205095587E-11</v>
      </c>
    </row>
    <row r="45" spans="1:12">
      <c r="A45">
        <f t="shared" si="17"/>
        <v>44</v>
      </c>
      <c r="B45">
        <f t="shared" si="18"/>
        <v>0.37113130196971306</v>
      </c>
      <c r="C45">
        <f t="shared" si="19"/>
        <v>5.8570117026257611E-5</v>
      </c>
      <c r="D45">
        <f t="shared" si="20"/>
        <v>0.18559493604336971</v>
      </c>
      <c r="E45">
        <f t="shared" si="21"/>
        <v>2.6363030102368942E-9</v>
      </c>
      <c r="H45">
        <f t="shared" si="22"/>
        <v>5.0000000000000001E-3</v>
      </c>
      <c r="I45">
        <f t="shared" si="23"/>
        <v>1.8556565098485653E-3</v>
      </c>
      <c r="J45">
        <f t="shared" si="24"/>
        <v>2.9285058513128808E-7</v>
      </c>
      <c r="K45">
        <f t="shared" si="25"/>
        <v>9.2797468021684859E-4</v>
      </c>
      <c r="L45">
        <f t="shared" si="26"/>
        <v>1.3181515051184471E-11</v>
      </c>
    </row>
    <row r="46" spans="1:12">
      <c r="A46">
        <f t="shared" si="17"/>
        <v>45</v>
      </c>
      <c r="B46">
        <f t="shared" si="18"/>
        <v>0.36267414742607823</v>
      </c>
      <c r="C46">
        <f t="shared" si="19"/>
        <v>5.7235450484521766E-5</v>
      </c>
      <c r="D46">
        <f t="shared" si="20"/>
        <v>0.18136569143828143</v>
      </c>
      <c r="E46">
        <f t="shared" si="21"/>
        <v>2.5762282553911213E-9</v>
      </c>
      <c r="H46">
        <f t="shared" si="22"/>
        <v>5.0000000000000001E-3</v>
      </c>
      <c r="I46">
        <f t="shared" si="23"/>
        <v>1.8133707371303911E-3</v>
      </c>
      <c r="J46">
        <f t="shared" si="24"/>
        <v>2.8617725242260885E-7</v>
      </c>
      <c r="K46">
        <f t="shared" si="25"/>
        <v>9.0682845719140717E-4</v>
      </c>
      <c r="L46">
        <f t="shared" si="26"/>
        <v>1.2881141276955607E-11</v>
      </c>
    </row>
    <row r="47" spans="1:12">
      <c r="A47">
        <f t="shared" si="17"/>
        <v>46</v>
      </c>
      <c r="B47">
        <f t="shared" si="18"/>
        <v>0.35440971029160651</v>
      </c>
      <c r="C47">
        <f t="shared" si="19"/>
        <v>5.5931197656605727E-5</v>
      </c>
      <c r="D47">
        <f t="shared" si="20"/>
        <v>0.17723282074463159</v>
      </c>
      <c r="E47">
        <f t="shared" si="21"/>
        <v>2.5175224540213962E-9</v>
      </c>
      <c r="H47">
        <f t="shared" si="22"/>
        <v>5.0000000000000001E-3</v>
      </c>
      <c r="I47">
        <f t="shared" si="23"/>
        <v>1.7720485514580325E-3</v>
      </c>
      <c r="J47">
        <f t="shared" si="24"/>
        <v>2.7965598828302866E-7</v>
      </c>
      <c r="K47">
        <f t="shared" si="25"/>
        <v>8.8616410372315793E-4</v>
      </c>
      <c r="L47">
        <f t="shared" si="26"/>
        <v>1.2587612270106982E-11</v>
      </c>
    </row>
    <row r="48" spans="1:12">
      <c r="A48">
        <f t="shared" si="17"/>
        <v>47</v>
      </c>
      <c r="B48">
        <f t="shared" si="18"/>
        <v>0.34633359901833655</v>
      </c>
      <c r="C48">
        <f t="shared" si="19"/>
        <v>5.4656665490005828E-5</v>
      </c>
      <c r="D48">
        <f t="shared" si="20"/>
        <v>0.17319412784191332</v>
      </c>
      <c r="E48">
        <f t="shared" si="21"/>
        <v>2.4601544111003839E-9</v>
      </c>
      <c r="H48">
        <f t="shared" si="22"/>
        <v>5.0000000000000001E-3</v>
      </c>
      <c r="I48">
        <f t="shared" si="23"/>
        <v>1.7316679950916828E-3</v>
      </c>
      <c r="J48">
        <f t="shared" si="24"/>
        <v>2.7328332745002916E-7</v>
      </c>
      <c r="K48">
        <f t="shared" si="25"/>
        <v>8.6597063920956666E-4</v>
      </c>
      <c r="L48">
        <f t="shared" si="26"/>
        <v>1.2300772055501919E-11</v>
      </c>
    </row>
    <row r="49" spans="1:12">
      <c r="A49">
        <f t="shared" si="17"/>
        <v>48</v>
      </c>
      <c r="B49">
        <f t="shared" si="18"/>
        <v>0.33844152213070622</v>
      </c>
      <c r="C49">
        <f t="shared" si="19"/>
        <v>5.3411176725152322E-5</v>
      </c>
      <c r="D49">
        <f t="shared" si="20"/>
        <v>0.16924746665371573</v>
      </c>
      <c r="E49">
        <f t="shared" si="21"/>
        <v>2.4040936424574339E-9</v>
      </c>
      <c r="H49">
        <f t="shared" si="22"/>
        <v>5.0000000000000001E-3</v>
      </c>
      <c r="I49">
        <f t="shared" si="23"/>
        <v>1.692207610653531E-3</v>
      </c>
      <c r="J49">
        <f t="shared" si="24"/>
        <v>2.6705588362576164E-7</v>
      </c>
      <c r="K49">
        <f t="shared" si="25"/>
        <v>8.4623733326857865E-4</v>
      </c>
      <c r="L49">
        <f t="shared" si="26"/>
        <v>1.202046821228717E-11</v>
      </c>
    </row>
    <row r="50" spans="1:12">
      <c r="A50">
        <f t="shared" si="17"/>
        <v>49</v>
      </c>
      <c r="B50">
        <f t="shared" si="18"/>
        <v>0.33072928594515277</v>
      </c>
      <c r="C50">
        <f t="shared" si="19"/>
        <v>5.2194069535527918E-5</v>
      </c>
      <c r="D50">
        <f t="shared" si="20"/>
        <v>0.16539074000734419</v>
      </c>
      <c r="E50">
        <f t="shared" si="21"/>
        <v>2.3493103585799352E-9</v>
      </c>
      <c r="H50">
        <f t="shared" si="22"/>
        <v>5.0000000000000001E-3</v>
      </c>
      <c r="I50">
        <f t="shared" si="23"/>
        <v>1.6536464297257638E-3</v>
      </c>
      <c r="J50">
        <f t="shared" si="24"/>
        <v>2.6097034767763962E-7</v>
      </c>
      <c r="K50">
        <f t="shared" si="25"/>
        <v>8.2695370003672093E-4</v>
      </c>
      <c r="L50">
        <f t="shared" si="26"/>
        <v>1.1746551792899677E-11</v>
      </c>
    </row>
    <row r="51" spans="1:12">
      <c r="A51">
        <f t="shared" si="17"/>
        <v>50</v>
      </c>
      <c r="B51">
        <f t="shared" si="18"/>
        <v>0.32319279234167764</v>
      </c>
      <c r="C51">
        <f t="shared" si="19"/>
        <v>5.1004697175987075E-5</v>
      </c>
      <c r="D51">
        <f t="shared" si="20"/>
        <v>0.16162189851942685</v>
      </c>
      <c r="E51">
        <f t="shared" si="21"/>
        <v>2.295775448783795E-9</v>
      </c>
      <c r="H51">
        <f t="shared" si="22"/>
        <v>5.0000000000000001E-3</v>
      </c>
      <c r="I51">
        <f t="shared" si="23"/>
        <v>1.6159639617083883E-3</v>
      </c>
      <c r="J51">
        <f t="shared" si="24"/>
        <v>2.5502348587993537E-7</v>
      </c>
      <c r="K51">
        <f t="shared" si="25"/>
        <v>8.081094925971343E-4</v>
      </c>
      <c r="L51">
        <f t="shared" si="26"/>
        <v>1.1478877243918975E-11</v>
      </c>
    </row>
    <row r="52" spans="1:12">
      <c r="A52">
        <f t="shared" si="17"/>
        <v>51</v>
      </c>
      <c r="B52">
        <f t="shared" si="18"/>
        <v>0.31582803658619168</v>
      </c>
      <c r="C52">
        <f t="shared" si="19"/>
        <v>4.9842427639089269E-5</v>
      </c>
      <c r="D52">
        <f t="shared" si="20"/>
        <v>0.15793893950691543</v>
      </c>
      <c r="E52">
        <f t="shared" si="21"/>
        <v>2.2434604657446345E-9</v>
      </c>
      <c r="H52">
        <f t="shared" si="22"/>
        <v>5.0000000000000001E-3</v>
      </c>
      <c r="I52">
        <f t="shared" si="23"/>
        <v>1.5791401829309585E-3</v>
      </c>
      <c r="J52">
        <f t="shared" si="24"/>
        <v>2.4921213819544636E-7</v>
      </c>
      <c r="K52">
        <f t="shared" si="25"/>
        <v>7.8969469753457716E-4</v>
      </c>
      <c r="L52">
        <f t="shared" si="26"/>
        <v>1.1217302328723173E-11</v>
      </c>
    </row>
    <row r="53" spans="1:12">
      <c r="A53">
        <f t="shared" si="17"/>
        <v>52</v>
      </c>
      <c r="B53">
        <f t="shared" si="18"/>
        <v>0.30863110520248388</v>
      </c>
      <c r="C53">
        <f t="shared" si="19"/>
        <v>4.8706643319263526E-5</v>
      </c>
      <c r="D53">
        <f t="shared" si="20"/>
        <v>0.15433990592290159</v>
      </c>
      <c r="E53">
        <f t="shared" si="21"/>
        <v>2.192337610381479E-9</v>
      </c>
      <c r="H53">
        <f t="shared" si="22"/>
        <v>5.0000000000000001E-3</v>
      </c>
      <c r="I53">
        <f t="shared" si="23"/>
        <v>1.5431555260124194E-3</v>
      </c>
      <c r="J53">
        <f t="shared" si="24"/>
        <v>2.4353321659631763E-7</v>
      </c>
      <c r="K53">
        <f t="shared" si="25"/>
        <v>7.71699529614508E-4</v>
      </c>
      <c r="L53">
        <f t="shared" si="26"/>
        <v>1.0961688051907395E-11</v>
      </c>
    </row>
    <row r="54" spans="1:12">
      <c r="A54">
        <f t="shared" si="17"/>
        <v>53</v>
      </c>
      <c r="B54">
        <f t="shared" si="18"/>
        <v>0.30159817389268229</v>
      </c>
      <c r="C54">
        <f t="shared" si="19"/>
        <v>4.7596740684625812E-5</v>
      </c>
      <c r="D54">
        <f t="shared" si="20"/>
        <v>0.15082288531668347</v>
      </c>
      <c r="E54">
        <f t="shared" si="21"/>
        <v>2.1423797170849111E-9</v>
      </c>
      <c r="H54">
        <f t="shared" si="22"/>
        <v>5.0000000000000001E-3</v>
      </c>
      <c r="I54">
        <f t="shared" si="23"/>
        <v>1.5079908694634115E-3</v>
      </c>
      <c r="J54">
        <f t="shared" si="24"/>
        <v>2.3798370342312907E-7</v>
      </c>
      <c r="K54">
        <f t="shared" si="25"/>
        <v>7.5411442658341742E-4</v>
      </c>
      <c r="L54">
        <f t="shared" si="26"/>
        <v>1.0711898585424556E-11</v>
      </c>
    </row>
    <row r="55" spans="1:12">
      <c r="A55">
        <f t="shared" si="17"/>
        <v>54</v>
      </c>
      <c r="B55">
        <f t="shared" si="18"/>
        <v>0.29472550550510279</v>
      </c>
      <c r="C55">
        <f t="shared" si="19"/>
        <v>4.6512129956274906E-5</v>
      </c>
      <c r="D55">
        <f t="shared" si="20"/>
        <v>0.14738600881752956</v>
      </c>
      <c r="E55">
        <f t="shared" si="21"/>
        <v>2.0935602392818387E-9</v>
      </c>
      <c r="H55">
        <f t="shared" si="22"/>
        <v>5.0000000000000001E-3</v>
      </c>
      <c r="I55">
        <f t="shared" si="23"/>
        <v>1.4736275275255141E-3</v>
      </c>
      <c r="J55">
        <f t="shared" si="24"/>
        <v>2.3256064978137454E-7</v>
      </c>
      <c r="K55">
        <f t="shared" si="25"/>
        <v>7.3693004408764782E-4</v>
      </c>
      <c r="L55">
        <f t="shared" si="26"/>
        <v>1.0467801196409194E-11</v>
      </c>
    </row>
    <row r="56" spans="1:12">
      <c r="A56">
        <f t="shared" si="17"/>
        <v>55</v>
      </c>
      <c r="B56">
        <f t="shared" si="18"/>
        <v>0.28800944804840528</v>
      </c>
      <c r="C56">
        <f t="shared" si="19"/>
        <v>4.5452234794896292E-5</v>
      </c>
      <c r="D56">
        <f t="shared" si="20"/>
        <v>0.14402745014160009</v>
      </c>
      <c r="E56">
        <f t="shared" si="21"/>
        <v>2.0458532353292038E-9</v>
      </c>
      <c r="H56">
        <f t="shared" si="22"/>
        <v>5.0000000000000001E-3</v>
      </c>
      <c r="I56">
        <f t="shared" si="23"/>
        <v>1.4400472402420264E-3</v>
      </c>
      <c r="J56">
        <f t="shared" si="24"/>
        <v>2.2726117397448147E-7</v>
      </c>
      <c r="K56">
        <f t="shared" si="25"/>
        <v>7.2013725070800051E-4</v>
      </c>
      <c r="L56">
        <f t="shared" si="26"/>
        <v>1.0229266176646019E-11</v>
      </c>
    </row>
    <row r="57" spans="1:12">
      <c r="A57">
        <f t="shared" si="17"/>
        <v>56</v>
      </c>
      <c r="B57">
        <f t="shared" si="18"/>
        <v>0.28144643275100228</v>
      </c>
      <c r="C57">
        <f t="shared" si="19"/>
        <v>4.4416491994507597E-5</v>
      </c>
      <c r="D57">
        <f t="shared" si="20"/>
        <v>0.14074542462149839</v>
      </c>
      <c r="E57">
        <f t="shared" si="21"/>
        <v>1.9992333547291398E-9</v>
      </c>
      <c r="H57">
        <f t="shared" si="22"/>
        <v>5.0000000000000001E-3</v>
      </c>
      <c r="I57">
        <f t="shared" si="23"/>
        <v>1.4072321637550115E-3</v>
      </c>
      <c r="J57">
        <f t="shared" si="24"/>
        <v>2.2208245997253799E-7</v>
      </c>
      <c r="K57">
        <f t="shared" si="25"/>
        <v>7.0372712310749199E-4</v>
      </c>
      <c r="L57">
        <f t="shared" si="26"/>
        <v>9.9961667736456993E-12</v>
      </c>
    </row>
    <row r="58" spans="1:12">
      <c r="A58">
        <f t="shared" si="17"/>
        <v>57</v>
      </c>
      <c r="B58">
        <f t="shared" si="18"/>
        <v>0.2750329721646888</v>
      </c>
      <c r="C58">
        <f t="shared" si="19"/>
        <v>4.3404351183182754E-5</v>
      </c>
      <c r="D58">
        <f t="shared" si="20"/>
        <v>0.13753818825793601</v>
      </c>
      <c r="E58">
        <f t="shared" si="21"/>
        <v>1.9536758246582496E-9</v>
      </c>
      <c r="H58">
        <f t="shared" si="22"/>
        <v>5.0000000000000001E-3</v>
      </c>
      <c r="I58">
        <f t="shared" si="23"/>
        <v>1.3751648608234441E-3</v>
      </c>
      <c r="J58">
        <f t="shared" si="24"/>
        <v>2.1702175591591378E-7</v>
      </c>
      <c r="K58">
        <f t="shared" si="25"/>
        <v>6.8769094128968012E-4</v>
      </c>
      <c r="L58">
        <f t="shared" si="26"/>
        <v>9.7683791232912479E-12</v>
      </c>
    </row>
    <row r="59" spans="1:12">
      <c r="A59">
        <f t="shared" si="17"/>
        <v>58</v>
      </c>
      <c r="B59">
        <f t="shared" si="18"/>
        <v>0.26876565831148597</v>
      </c>
      <c r="C59">
        <f t="shared" si="19"/>
        <v>4.2415274530595976E-5</v>
      </c>
      <c r="D59">
        <f t="shared" si="20"/>
        <v>0.1344040367930083</v>
      </c>
      <c r="E59">
        <f t="shared" si="21"/>
        <v>1.9091564368038497E-9</v>
      </c>
      <c r="H59">
        <f t="shared" si="22"/>
        <v>5.0000000000000001E-3</v>
      </c>
      <c r="I59">
        <f t="shared" si="23"/>
        <v>1.3438282915574299E-3</v>
      </c>
      <c r="J59">
        <f t="shared" si="24"/>
        <v>2.1207637265297989E-7</v>
      </c>
      <c r="K59">
        <f t="shared" si="25"/>
        <v>6.720201839650415E-4</v>
      </c>
      <c r="L59">
        <f t="shared" si="26"/>
        <v>9.5457821840192488E-12</v>
      </c>
    </row>
    <row r="60" spans="1:12">
      <c r="A60">
        <f t="shared" si="17"/>
        <v>59</v>
      </c>
      <c r="B60">
        <f t="shared" si="18"/>
        <v>0.262641160872713</v>
      </c>
      <c r="C60">
        <f t="shared" si="19"/>
        <v>4.144873646223002E-5</v>
      </c>
      <c r="D60">
        <f t="shared" si="20"/>
        <v>0.13134130480458764</v>
      </c>
      <c r="E60">
        <f t="shared" si="21"/>
        <v>1.8656515345001819E-9</v>
      </c>
      <c r="H60">
        <f t="shared" si="22"/>
        <v>5.0000000000000001E-3</v>
      </c>
      <c r="I60">
        <f t="shared" si="23"/>
        <v>1.3132058043635649E-3</v>
      </c>
      <c r="J60">
        <f t="shared" si="24"/>
        <v>2.072436823111501E-7</v>
      </c>
      <c r="K60">
        <f t="shared" si="25"/>
        <v>6.5670652402293817E-4</v>
      </c>
      <c r="L60">
        <f t="shared" si="26"/>
        <v>9.3282576725009096E-12</v>
      </c>
    </row>
    <row r="61" spans="1:12">
      <c r="A61">
        <f t="shared" si="17"/>
        <v>60</v>
      </c>
      <c r="B61">
        <f t="shared" si="18"/>
        <v>0.25665622541932603</v>
      </c>
      <c r="C61">
        <f t="shared" si="19"/>
        <v>4.0504223380096955E-5</v>
      </c>
      <c r="D61">
        <f t="shared" si="20"/>
        <v>0.12834836482135309</v>
      </c>
      <c r="E61">
        <f t="shared" si="21"/>
        <v>1.823138000157759E-9</v>
      </c>
      <c r="H61">
        <f t="shared" si="22"/>
        <v>5.0000000000000001E-3</v>
      </c>
      <c r="I61">
        <f t="shared" si="23"/>
        <v>1.2832811270966301E-3</v>
      </c>
      <c r="J61">
        <f t="shared" si="24"/>
        <v>2.0252111690048479E-7</v>
      </c>
      <c r="K61">
        <f t="shared" si="25"/>
        <v>6.417418241067655E-4</v>
      </c>
      <c r="L61">
        <f t="shared" si="26"/>
        <v>9.1156900007887958E-12</v>
      </c>
    </row>
    <row r="62" spans="1:12">
      <c r="A62">
        <f t="shared" si="17"/>
        <v>61</v>
      </c>
      <c r="B62">
        <f t="shared" si="18"/>
        <v>0.25080767168258317</v>
      </c>
      <c r="C62">
        <f t="shared" si="19"/>
        <v>3.9581233389822997E-5</v>
      </c>
      <c r="D62">
        <f t="shared" si="20"/>
        <v>0.12542362645798652</v>
      </c>
      <c r="E62">
        <f t="shared" si="21"/>
        <v>1.7815932429791642E-9</v>
      </c>
      <c r="H62">
        <f t="shared" si="22"/>
        <v>5.0000000000000001E-3</v>
      </c>
      <c r="I62">
        <f t="shared" si="23"/>
        <v>1.254038358412916E-3</v>
      </c>
      <c r="J62">
        <f t="shared" si="24"/>
        <v>1.9790616694911499E-7</v>
      </c>
      <c r="K62">
        <f t="shared" si="25"/>
        <v>6.2711813228993267E-4</v>
      </c>
      <c r="L62">
        <f t="shared" si="26"/>
        <v>8.9079662148958219E-12</v>
      </c>
    </row>
    <row r="63" spans="1:12">
      <c r="A63">
        <f t="shared" si="17"/>
        <v>62</v>
      </c>
      <c r="B63">
        <f t="shared" si="18"/>
        <v>0.2450923918641163</v>
      </c>
      <c r="C63">
        <f t="shared" si="19"/>
        <v>3.867927603395241E-5</v>
      </c>
      <c r="D63">
        <f t="shared" si="20"/>
        <v>0.12256553557007516</v>
      </c>
      <c r="E63">
        <f t="shared" si="21"/>
        <v>1.7409951869547765E-9</v>
      </c>
      <c r="H63">
        <f t="shared" si="22"/>
        <v>5.0000000000000001E-3</v>
      </c>
      <c r="I63">
        <f t="shared" si="23"/>
        <v>1.2254619593205815E-3</v>
      </c>
      <c r="J63">
        <f t="shared" si="24"/>
        <v>1.9339638016976205E-7</v>
      </c>
      <c r="K63">
        <f t="shared" si="25"/>
        <v>6.128276778503758E-4</v>
      </c>
      <c r="L63">
        <f t="shared" si="26"/>
        <v>8.7049759347738825E-12</v>
      </c>
    </row>
    <row r="64" spans="1:12">
      <c r="A64">
        <f t="shared" si="17"/>
        <v>63</v>
      </c>
      <c r="B64">
        <f t="shared" si="18"/>
        <v>0.23950734898451276</v>
      </c>
      <c r="C64">
        <f t="shared" si="19"/>
        <v>3.7797872031328723E-5</v>
      </c>
      <c r="D64">
        <f t="shared" si="20"/>
        <v>0.11977257342827208</v>
      </c>
      <c r="E64">
        <f t="shared" si="21"/>
        <v>1.7013222591320446E-9</v>
      </c>
      <c r="H64">
        <f t="shared" si="22"/>
        <v>5.0000000000000001E-3</v>
      </c>
      <c r="I64">
        <f t="shared" si="23"/>
        <v>1.1975367449225639E-3</v>
      </c>
      <c r="J64">
        <f t="shared" si="24"/>
        <v>1.8898936015664361E-7</v>
      </c>
      <c r="K64">
        <f t="shared" si="25"/>
        <v>5.9886286714136037E-4</v>
      </c>
      <c r="L64">
        <f t="shared" si="26"/>
        <v>8.506611295660223E-12</v>
      </c>
    </row>
    <row r="65" spans="1:12">
      <c r="A65">
        <f t="shared" si="17"/>
        <v>64</v>
      </c>
      <c r="B65">
        <f t="shared" si="18"/>
        <v>0.23404957526952819</v>
      </c>
      <c r="C65">
        <f t="shared" si="19"/>
        <v>3.6936553022414822E-5</v>
      </c>
      <c r="D65">
        <f t="shared" si="20"/>
        <v>0.11704325591127533</v>
      </c>
      <c r="E65">
        <f t="shared" si="21"/>
        <v>1.6625533781520731E-9</v>
      </c>
      <c r="H65">
        <f t="shared" si="22"/>
        <v>5.0000000000000001E-3</v>
      </c>
      <c r="I65">
        <f t="shared" si="23"/>
        <v>1.1702478763476411E-3</v>
      </c>
      <c r="J65">
        <f t="shared" si="24"/>
        <v>1.8468276511207411E-7</v>
      </c>
      <c r="K65">
        <f t="shared" si="25"/>
        <v>5.8521627955637669E-4</v>
      </c>
      <c r="L65">
        <f t="shared" si="26"/>
        <v>8.3127668907603661E-12</v>
      </c>
    </row>
    <row r="66" spans="1:12">
      <c r="A66">
        <f t="shared" si="17"/>
        <v>65</v>
      </c>
      <c r="B66">
        <f t="shared" si="18"/>
        <v>0.22871617057307383</v>
      </c>
      <c r="C66">
        <f t="shared" si="19"/>
        <v>3.6094861320416544E-5</v>
      </c>
      <c r="D66">
        <f t="shared" si="20"/>
        <v>0.11437613271719715</v>
      </c>
      <c r="E66">
        <f t="shared" si="21"/>
        <v>1.6246679430474329E-9</v>
      </c>
      <c r="H66">
        <f t="shared" si="22"/>
        <v>5.0000000000000001E-3</v>
      </c>
      <c r="I66">
        <f t="shared" si="23"/>
        <v>1.1435808528653692E-3</v>
      </c>
      <c r="J66">
        <f t="shared" si="24"/>
        <v>1.8047430660208272E-7</v>
      </c>
      <c r="K66">
        <f t="shared" si="25"/>
        <v>5.7188066358598584E-4</v>
      </c>
      <c r="L66">
        <f t="shared" si="26"/>
        <v>8.1233397152371651E-12</v>
      </c>
    </row>
    <row r="67" spans="1:12">
      <c r="A67">
        <f t="shared" si="17"/>
        <v>66</v>
      </c>
      <c r="B67">
        <f t="shared" si="18"/>
        <v>0.22350430083613992</v>
      </c>
      <c r="C67">
        <f t="shared" si="19"/>
        <v>3.5272349668077551E-5</v>
      </c>
      <c r="D67">
        <f t="shared" si="20"/>
        <v>0.11176978659290403</v>
      </c>
      <c r="E67">
        <f t="shared" si="21"/>
        <v>1.5876458222952397E-9</v>
      </c>
      <c r="H67">
        <f t="shared" si="22"/>
        <v>5.0000000000000001E-3</v>
      </c>
      <c r="I67">
        <f t="shared" si="23"/>
        <v>1.1175215041806996E-3</v>
      </c>
      <c r="J67">
        <f t="shared" si="24"/>
        <v>1.7636174834038775E-7</v>
      </c>
      <c r="K67">
        <f t="shared" si="25"/>
        <v>5.5884893296452012E-4</v>
      </c>
      <c r="L67">
        <f t="shared" si="26"/>
        <v>7.9382291114761981E-12</v>
      </c>
    </row>
    <row r="68" spans="1:12">
      <c r="A68">
        <f t="shared" si="17"/>
        <v>67</v>
      </c>
      <c r="B68">
        <f t="shared" si="18"/>
        <v>0.21841119658083638</v>
      </c>
      <c r="C68">
        <f t="shared" si="19"/>
        <v>3.4468581000016235E-5</v>
      </c>
      <c r="D68">
        <f t="shared" si="20"/>
        <v>0.10922283258091824</v>
      </c>
      <c r="E68">
        <f t="shared" si="21"/>
        <v>1.551467343119687E-9</v>
      </c>
      <c r="H68">
        <f t="shared" si="22"/>
        <v>5.0000000000000001E-3</v>
      </c>
      <c r="I68">
        <f t="shared" si="23"/>
        <v>1.0920559829041819E-3</v>
      </c>
      <c r="J68">
        <f t="shared" si="24"/>
        <v>1.7234290500008118E-7</v>
      </c>
      <c r="K68">
        <f t="shared" si="25"/>
        <v>5.4611416290459118E-4</v>
      </c>
      <c r="L68">
        <f t="shared" si="26"/>
        <v>7.7573367155984355E-12</v>
      </c>
    </row>
    <row r="69" spans="1:12">
      <c r="A69">
        <f t="shared" si="17"/>
        <v>68</v>
      </c>
      <c r="B69">
        <f t="shared" si="18"/>
        <v>0.21343415143875058</v>
      </c>
      <c r="C69">
        <f t="shared" si="19"/>
        <v>3.3683128210478363E-5</v>
      </c>
      <c r="D69">
        <f t="shared" si="20"/>
        <v>0.10673391728348057</v>
      </c>
      <c r="E69">
        <f t="shared" si="21"/>
        <v>1.5161132810383472E-9</v>
      </c>
      <c r="H69">
        <f t="shared" si="22"/>
        <v>5.0000000000000001E-3</v>
      </c>
      <c r="I69">
        <f t="shared" si="23"/>
        <v>1.0671707571937529E-3</v>
      </c>
      <c r="J69">
        <f t="shared" si="24"/>
        <v>1.6841564105239181E-7</v>
      </c>
      <c r="K69">
        <f t="shared" si="25"/>
        <v>5.3366958641740288E-4</v>
      </c>
      <c r="L69">
        <f t="shared" si="26"/>
        <v>7.5805664051917363E-12</v>
      </c>
    </row>
    <row r="70" spans="1:12">
      <c r="A70">
        <f t="shared" si="17"/>
        <v>69</v>
      </c>
      <c r="B70">
        <f t="shared" si="18"/>
        <v>0.20857052071284005</v>
      </c>
      <c r="C70">
        <f t="shared" si="19"/>
        <v>3.2915573926382086E-5</v>
      </c>
      <c r="D70">
        <f t="shared" si="20"/>
        <v>0.10430171814338327</v>
      </c>
      <c r="E70">
        <f t="shared" si="21"/>
        <v>1.4815648496466858E-9</v>
      </c>
      <c r="H70">
        <f t="shared" si="22"/>
        <v>5.0000000000000001E-3</v>
      </c>
      <c r="I70">
        <f t="shared" si="23"/>
        <v>1.0428526035642003E-3</v>
      </c>
      <c r="J70">
        <f t="shared" si="24"/>
        <v>1.6457786963191044E-7</v>
      </c>
      <c r="K70">
        <f t="shared" si="25"/>
        <v>5.2150859071691631E-4</v>
      </c>
      <c r="L70">
        <f t="shared" si="26"/>
        <v>7.4078242482334292E-12</v>
      </c>
    </row>
    <row r="71" spans="1:12">
      <c r="A71">
        <f t="shared" si="17"/>
        <v>70</v>
      </c>
      <c r="B71">
        <f t="shared" si="18"/>
        <v>0.20381771997209622</v>
      </c>
      <c r="C71">
        <f t="shared" si="19"/>
        <v>3.2165510285534654E-5</v>
      </c>
      <c r="D71">
        <f t="shared" si="20"/>
        <v>0.10192494274119092</v>
      </c>
      <c r="E71">
        <f t="shared" si="21"/>
        <v>1.447803690635362E-9</v>
      </c>
      <c r="H71">
        <f t="shared" si="22"/>
        <v>5.0000000000000001E-3</v>
      </c>
      <c r="I71">
        <f t="shared" si="23"/>
        <v>1.0190885998604812E-3</v>
      </c>
      <c r="J71">
        <f t="shared" si="24"/>
        <v>1.6082755142767326E-7</v>
      </c>
      <c r="K71">
        <f t="shared" si="25"/>
        <v>5.0962471370595455E-4</v>
      </c>
      <c r="L71">
        <f t="shared" si="26"/>
        <v>7.2390184531768101E-12</v>
      </c>
    </row>
    <row r="72" spans="1:12">
      <c r="H72" t="s">
        <v>6</v>
      </c>
      <c r="I72">
        <f t="shared" ref="I72:L72" si="27">SUM(I2:I71)</f>
        <v>0.17571624274750847</v>
      </c>
      <c r="J72">
        <f t="shared" si="27"/>
        <v>1.7543803264306903E-2</v>
      </c>
      <c r="K72">
        <f t="shared" si="27"/>
        <v>9.66300230059077E-2</v>
      </c>
      <c r="L72">
        <f t="shared" si="27"/>
        <v>1.0000000469708902E-2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9"/>
  <sheetViews>
    <sheetView workbookViewId="0">
      <selection activeCell="I1" sqref="I1:M13"/>
    </sheetView>
  </sheetViews>
  <sheetFormatPr defaultRowHeight="15"/>
  <cols>
    <col min="4" max="4" width="12" bestFit="1" customWidth="1"/>
    <col min="6" max="6" width="12" bestFit="1" customWidth="1"/>
  </cols>
  <sheetData>
    <row r="1" spans="1:13">
      <c r="A1" t="s">
        <v>7</v>
      </c>
      <c r="B1" t="s">
        <v>0</v>
      </c>
      <c r="C1" t="s">
        <v>9</v>
      </c>
      <c r="I1" t="s">
        <v>0</v>
      </c>
      <c r="J1" t="s">
        <v>1</v>
      </c>
      <c r="K1" t="s">
        <v>2</v>
      </c>
      <c r="L1" t="s">
        <v>3</v>
      </c>
      <c r="M1" t="s">
        <v>5</v>
      </c>
    </row>
    <row r="2" spans="1:13">
      <c r="A2" s="1">
        <v>1</v>
      </c>
      <c r="B2">
        <v>0</v>
      </c>
      <c r="C2">
        <f>15152/3731</f>
        <v>4.0611096220852314</v>
      </c>
      <c r="D2">
        <f t="shared" ref="D2:F13" si="0">C2</f>
        <v>4.0611096220852314</v>
      </c>
      <c r="E2">
        <f t="shared" si="0"/>
        <v>4.0611096220852314</v>
      </c>
      <c r="F2">
        <f t="shared" si="0"/>
        <v>4.0611096220852314</v>
      </c>
      <c r="I2">
        <v>0</v>
      </c>
      <c r="J2">
        <f t="shared" ref="J2:M2" si="1">C2*C16+C3*C17+C4*C18+C5*C19+C6*C20+C7*C21+C8*C22+C9*C23+C10*C24+C11*C25+C12*C26+C13*C27</f>
        <v>0.31416406452565659</v>
      </c>
      <c r="K2">
        <f t="shared" si="1"/>
        <v>6.9081802686358829E-2</v>
      </c>
      <c r="L2">
        <f t="shared" si="1"/>
        <v>0.19162293360600777</v>
      </c>
      <c r="M2">
        <f t="shared" si="1"/>
        <v>4.0459216031554987E-2</v>
      </c>
    </row>
    <row r="3" spans="1:13">
      <c r="B3">
        <v>5</v>
      </c>
      <c r="C3">
        <f>13430/3731</f>
        <v>3.5995711605467702</v>
      </c>
      <c r="D3">
        <f t="shared" si="0"/>
        <v>3.5995711605467702</v>
      </c>
      <c r="E3">
        <f t="shared" si="0"/>
        <v>3.5995711605467702</v>
      </c>
      <c r="F3">
        <f t="shared" si="0"/>
        <v>3.5995711605467702</v>
      </c>
      <c r="I3">
        <v>5</v>
      </c>
      <c r="J3">
        <f t="shared" ref="J3:M3" si="2">C3*C16+C4*C17+C5*C18+C6*C19+C7*C20+C8*C21+C9*C22+C10*C23+C11*C24+C12*C25+C13*C26</f>
        <v>0.24368745762063296</v>
      </c>
      <c r="K3">
        <f t="shared" si="2"/>
        <v>5.9801735602678534E-2</v>
      </c>
      <c r="L3">
        <f t="shared" si="2"/>
        <v>0.15174459661165574</v>
      </c>
      <c r="M3">
        <f t="shared" si="2"/>
        <v>3.5750924050976074E-2</v>
      </c>
    </row>
    <row r="4" spans="1:13">
      <c r="B4">
        <v>10</v>
      </c>
      <c r="C4">
        <f>10675/3731</f>
        <v>2.8611632270168856</v>
      </c>
      <c r="D4">
        <f t="shared" si="0"/>
        <v>2.8611632270168856</v>
      </c>
      <c r="E4">
        <f t="shared" si="0"/>
        <v>2.8611632270168856</v>
      </c>
      <c r="F4">
        <f t="shared" si="0"/>
        <v>2.8611632270168856</v>
      </c>
      <c r="I4">
        <v>10</v>
      </c>
      <c r="J4">
        <f t="shared" ref="J4:M4" si="3">C4*C16+C5*C17+C6*C18+C7*C19+C8*C20+C9*C21+C10*C22+C11*C23+C12*C24+C13*C25</f>
        <v>0.17697259509095417</v>
      </c>
      <c r="K4">
        <f t="shared" si="3"/>
        <v>4.5354300448931108E-2</v>
      </c>
      <c r="L4">
        <f t="shared" si="3"/>
        <v>0.11116344776994264</v>
      </c>
      <c r="M4">
        <f t="shared" si="3"/>
        <v>2.8162506084426747E-2</v>
      </c>
    </row>
    <row r="5" spans="1:13">
      <c r="B5">
        <v>15</v>
      </c>
      <c r="C5">
        <f>5337/3731</f>
        <v>1.4304476011793086</v>
      </c>
      <c r="D5">
        <f t="shared" si="0"/>
        <v>1.4304476011793086</v>
      </c>
      <c r="E5">
        <f t="shared" si="0"/>
        <v>1.4304476011793086</v>
      </c>
      <c r="F5">
        <f t="shared" si="0"/>
        <v>1.4304476011793086</v>
      </c>
      <c r="I5">
        <v>15</v>
      </c>
      <c r="J5">
        <f t="shared" ref="J5:M5" si="4">C5*C16+C6*C17+C7*C18+C8*C19+C9*C20+C10*C21+C11*C22+C12*C23+C13*C24</f>
        <v>0.12190029240051256</v>
      </c>
      <c r="K5">
        <f t="shared" si="4"/>
        <v>2.4375158100252765E-2</v>
      </c>
      <c r="L5">
        <f t="shared" si="4"/>
        <v>7.313772525038266E-2</v>
      </c>
      <c r="M5">
        <f t="shared" si="4"/>
        <v>1.4239592371094826E-2</v>
      </c>
    </row>
    <row r="6" spans="1:13">
      <c r="B6">
        <v>20</v>
      </c>
      <c r="C6">
        <f>4563/3731</f>
        <v>1.2229965156794425</v>
      </c>
      <c r="D6">
        <f t="shared" si="0"/>
        <v>1.2229965156794425</v>
      </c>
      <c r="E6">
        <f t="shared" si="0"/>
        <v>1.2229965156794425</v>
      </c>
      <c r="F6">
        <f t="shared" si="0"/>
        <v>1.2229965156794425</v>
      </c>
      <c r="I6">
        <v>20</v>
      </c>
      <c r="J6">
        <f t="shared" ref="J6:M6" si="5">C6*C16+C7*C17+C8*C18+C9*C19+C10*C20+C11*C21+C12*C22+C13*C23</f>
        <v>9.8449599542893396E-2</v>
      </c>
      <c r="K6">
        <f t="shared" si="5"/>
        <v>2.1295547351649294E-2</v>
      </c>
      <c r="L6">
        <f t="shared" si="5"/>
        <v>5.9872573447271357E-2</v>
      </c>
      <c r="M6">
        <f t="shared" si="5"/>
        <v>1.2228198778646801E-2</v>
      </c>
    </row>
    <row r="7" spans="1:13">
      <c r="B7">
        <v>25</v>
      </c>
      <c r="C7">
        <f>4564/3731</f>
        <v>1.2232645403377111</v>
      </c>
      <c r="D7">
        <f t="shared" si="0"/>
        <v>1.2232645403377111</v>
      </c>
      <c r="E7">
        <f t="shared" si="0"/>
        <v>1.2232645403377111</v>
      </c>
      <c r="F7">
        <f t="shared" si="0"/>
        <v>1.2232645403377111</v>
      </c>
      <c r="I7">
        <v>25</v>
      </c>
      <c r="J7">
        <f t="shared" ref="J7:M7" si="6">C7*C16+C8*C17+C9*C18+C10*C19+C11*C20+C12*C21+C13*C22</f>
        <v>7.7694732428472704E-2</v>
      </c>
      <c r="K7">
        <f t="shared" si="6"/>
        <v>2.0648233239130856E-2</v>
      </c>
      <c r="L7">
        <f t="shared" si="6"/>
        <v>4.9171482833801794E-2</v>
      </c>
      <c r="M7">
        <f t="shared" si="6"/>
        <v>1.2173440901374663E-2</v>
      </c>
    </row>
    <row r="8" spans="1:13">
      <c r="B8">
        <v>30</v>
      </c>
      <c r="C8">
        <f>3891/3731</f>
        <v>1.0428839453229697</v>
      </c>
      <c r="D8">
        <f t="shared" si="0"/>
        <v>1.0428839453229697</v>
      </c>
      <c r="E8">
        <f t="shared" si="0"/>
        <v>1.0428839453229697</v>
      </c>
      <c r="F8">
        <f t="shared" si="0"/>
        <v>1.0428839453229697</v>
      </c>
      <c r="I8">
        <v>30</v>
      </c>
      <c r="J8">
        <f t="shared" ref="J8:M8" si="7">C8*C16+C9*C17+C10*C18+C11*C19+C12*C20+C13*C21</f>
        <v>5.4397258611074487E-2</v>
      </c>
      <c r="K8">
        <f t="shared" si="7"/>
        <v>1.7160102825453827E-2</v>
      </c>
      <c r="L8">
        <f t="shared" si="7"/>
        <v>3.5778680718264157E-2</v>
      </c>
      <c r="M8">
        <f t="shared" si="7"/>
        <v>1.0338101299871921E-2</v>
      </c>
    </row>
    <row r="9" spans="1:13">
      <c r="B9">
        <v>35</v>
      </c>
      <c r="C9">
        <f>2841/3731</f>
        <v>0.761458054140981</v>
      </c>
      <c r="D9">
        <f t="shared" si="0"/>
        <v>0.761458054140981</v>
      </c>
      <c r="E9">
        <f t="shared" si="0"/>
        <v>0.761458054140981</v>
      </c>
      <c r="F9">
        <f t="shared" si="0"/>
        <v>0.761458054140981</v>
      </c>
      <c r="I9">
        <v>35</v>
      </c>
      <c r="J9">
        <f t="shared" ref="J9:M9" si="8">C9*C16+C10*C17+C11*C18+C12*C19+C13*C20</f>
        <v>3.3088723561771748E-2</v>
      </c>
      <c r="K9">
        <f t="shared" si="8"/>
        <v>1.2254427176216328E-2</v>
      </c>
      <c r="L9">
        <f t="shared" si="8"/>
        <v>2.267157536899404E-2</v>
      </c>
      <c r="M9">
        <f t="shared" si="8"/>
        <v>7.5252185420451936E-3</v>
      </c>
    </row>
    <row r="10" spans="1:13">
      <c r="B10">
        <v>40</v>
      </c>
      <c r="C10">
        <f>1807/3731</f>
        <v>0.48432055749128922</v>
      </c>
      <c r="D10">
        <f t="shared" si="0"/>
        <v>0.48432055749128922</v>
      </c>
      <c r="E10">
        <f t="shared" si="0"/>
        <v>0.48432055749128922</v>
      </c>
      <c r="F10">
        <f t="shared" si="0"/>
        <v>0.48432055749128922</v>
      </c>
      <c r="I10">
        <v>40</v>
      </c>
      <c r="J10">
        <f t="shared" ref="J10:M10" si="9">C10*C16+C11*C17+C12*C18+C13*C19</f>
        <v>1.6720540468346701E-2</v>
      </c>
      <c r="K10">
        <f t="shared" si="9"/>
        <v>7.4744428920254435E-3</v>
      </c>
      <c r="L10">
        <f t="shared" si="9"/>
        <v>1.2097491680186071E-2</v>
      </c>
      <c r="M10">
        <f t="shared" si="9"/>
        <v>4.7549965617420921E-3</v>
      </c>
    </row>
    <row r="11" spans="1:13">
      <c r="B11">
        <v>45</v>
      </c>
      <c r="C11">
        <f>775/3731</f>
        <v>0.20771911015813455</v>
      </c>
      <c r="D11">
        <f t="shared" si="0"/>
        <v>0.20771911015813455</v>
      </c>
      <c r="E11">
        <f t="shared" si="0"/>
        <v>0.20771911015813455</v>
      </c>
      <c r="F11">
        <f t="shared" si="0"/>
        <v>0.20771911015813455</v>
      </c>
      <c r="I11">
        <v>45</v>
      </c>
      <c r="J11">
        <f t="shared" ref="J11:M11" si="10">C11*C16+C12*C17+C13*C18</f>
        <v>5.781277403311547E-3</v>
      </c>
      <c r="K11">
        <f t="shared" si="10"/>
        <v>3.0401871483707729E-3</v>
      </c>
      <c r="L11">
        <f t="shared" si="10"/>
        <v>4.4107322758411604E-3</v>
      </c>
      <c r="M11">
        <f t="shared" si="10"/>
        <v>2.0205171534472574E-3</v>
      </c>
    </row>
    <row r="12" spans="1:13">
      <c r="B12">
        <v>50</v>
      </c>
      <c r="C12">
        <f>100/3731</f>
        <v>2.6802465826856071E-2</v>
      </c>
      <c r="D12">
        <f t="shared" si="0"/>
        <v>2.6802465826856071E-2</v>
      </c>
      <c r="E12">
        <f t="shared" si="0"/>
        <v>2.6802465826856071E-2</v>
      </c>
      <c r="F12">
        <f t="shared" si="0"/>
        <v>2.6802465826856071E-2</v>
      </c>
      <c r="I12">
        <v>50</v>
      </c>
      <c r="J12">
        <f t="shared" ref="J12:M12" si="11">C12*C16+C13*C17</f>
        <v>9.1976491164955532E-4</v>
      </c>
      <c r="K12">
        <f t="shared" si="11"/>
        <v>4.1719399625192867E-4</v>
      </c>
      <c r="L12">
        <f t="shared" si="11"/>
        <v>6.6847945395074205E-4</v>
      </c>
      <c r="M12">
        <f t="shared" si="11"/>
        <v>2.636247612905387E-4</v>
      </c>
    </row>
    <row r="13" spans="1:13">
      <c r="B13">
        <v>55</v>
      </c>
      <c r="C13">
        <f>49/3731</f>
        <v>1.3133208255159476E-2</v>
      </c>
      <c r="D13">
        <f t="shared" si="0"/>
        <v>1.3133208255159476E-2</v>
      </c>
      <c r="E13">
        <f t="shared" si="0"/>
        <v>1.3133208255159476E-2</v>
      </c>
      <c r="F13">
        <f t="shared" si="0"/>
        <v>1.3133208255159476E-2</v>
      </c>
      <c r="I13">
        <v>55</v>
      </c>
      <c r="J13">
        <f t="shared" ref="J13:M13" si="12">C13*C16</f>
        <v>3.1370367399647254E-4</v>
      </c>
      <c r="K13">
        <f t="shared" si="12"/>
        <v>1.8729476720440942E-4</v>
      </c>
      <c r="L13">
        <f t="shared" si="12"/>
        <v>2.5049922060044102E-4</v>
      </c>
      <c r="M13">
        <f t="shared" si="12"/>
        <v>1.2722795497185742E-4</v>
      </c>
    </row>
    <row r="14" spans="1:13">
      <c r="M14" t="s">
        <v>8</v>
      </c>
    </row>
    <row r="15" spans="1:13">
      <c r="B15" t="s">
        <v>0</v>
      </c>
      <c r="C15" t="s">
        <v>1</v>
      </c>
      <c r="D15" t="s">
        <v>2</v>
      </c>
      <c r="E15" t="s">
        <v>3</v>
      </c>
      <c r="F15" t="s">
        <v>5</v>
      </c>
    </row>
    <row r="16" spans="1:13">
      <c r="B16" t="s">
        <v>10</v>
      </c>
      <c r="C16">
        <f>SUM(life!I2:I6)*A2/life!G2</f>
        <v>2.3886294034302837E-2</v>
      </c>
      <c r="D16">
        <f>SUM(life!J2:J6)*A2/life!G2</f>
        <v>1.4261158702850031E-2</v>
      </c>
      <c r="E16">
        <f>SUM(life!K2:K6)*A2/life!G2</f>
        <v>1.9073726368576436E-2</v>
      </c>
      <c r="F16">
        <f>SUM(life!L2:L6)*A2/life!G2</f>
        <v>9.6874999999999999E-3</v>
      </c>
    </row>
    <row r="17" spans="2:6">
      <c r="B17" t="s">
        <v>11</v>
      </c>
      <c r="C17">
        <f>SUM(life!I7:I11)*A2/life!G2</f>
        <v>2.1285989427228716E-2</v>
      </c>
      <c r="D17">
        <f>SUM(life!J7:J11)*A2/life!G2</f>
        <v>2.6619373414478115E-3</v>
      </c>
      <c r="E17">
        <f>SUM(life!K7:K11)*A2/life!G2</f>
        <v>1.1973963384338262E-2</v>
      </c>
      <c r="F17">
        <f>SUM(life!L7:L11)*A2/life!G2</f>
        <v>3.02734375E-4</v>
      </c>
    </row>
    <row r="18" spans="2:6">
      <c r="B18" t="s">
        <v>12</v>
      </c>
      <c r="C18">
        <f>SUM(life!I12:I16)*A2/life!G2</f>
        <v>1.8968758621383894E-2</v>
      </c>
      <c r="D18">
        <f>SUM(life!J12:J16)*A2/life!G2</f>
        <v>4.9686779015916522E-4</v>
      </c>
      <c r="E18">
        <f>SUM(life!K12:K16)*A2/life!G2</f>
        <v>9.7328132057715299E-3</v>
      </c>
      <c r="F18">
        <f>SUM(life!L12:L16)*A2/life!G2</f>
        <v>9.4604492187499999E-6</v>
      </c>
    </row>
    <row r="19" spans="2:6">
      <c r="B19" t="s">
        <v>13</v>
      </c>
      <c r="C19">
        <f>SUM(life!I17:I21)*A2/life!G2</f>
        <v>1.6903785697462457E-2</v>
      </c>
      <c r="D19">
        <f>SUM(life!J17:J21)*A2/life!G2</f>
        <v>9.2743580794947295E-5</v>
      </c>
      <c r="E19">
        <f>SUM(life!K17:K21)*A2/life!G2</f>
        <v>8.4982646391287015E-3</v>
      </c>
      <c r="F19">
        <f>SUM(life!L17:L21)*A2/life!G2</f>
        <v>2.956390380859375E-7</v>
      </c>
    </row>
    <row r="20" spans="2:6">
      <c r="B20" t="s">
        <v>14</v>
      </c>
      <c r="C20">
        <f>SUM(life!I22:I26)*A2/life!G2</f>
        <v>1.5063609412142433E-2</v>
      </c>
      <c r="D20">
        <f>SUM(life!J22:J26)*A2/life!G2</f>
        <v>1.7311188104814711E-5</v>
      </c>
      <c r="E20">
        <f>SUM(life!K22:K26)*A2/life!G2</f>
        <v>7.5404603001236227E-3</v>
      </c>
      <c r="F20">
        <f>SUM(life!L22:L26)*A2/life!G2</f>
        <v>9.2387199401855468E-9</v>
      </c>
    </row>
    <row r="21" spans="2:6">
      <c r="B21" t="s">
        <v>15</v>
      </c>
      <c r="C21">
        <f>SUM(life!I27:I31)*A2/life!G2</f>
        <v>1.342375800206988E-2</v>
      </c>
      <c r="D21">
        <f>SUM(life!J27:J31)*A2/life!G2</f>
        <v>3.3398200275891374E-6</v>
      </c>
      <c r="E21">
        <f>SUM(life!K27:K31)*A2/life!G2</f>
        <v>6.7135489110487345E-3</v>
      </c>
      <c r="F21">
        <f>SUM(life!L27:L31)*A2/life!G2</f>
        <v>2.975987736135721E-10</v>
      </c>
    </row>
    <row r="22" spans="2:6">
      <c r="B22" t="s">
        <v>16</v>
      </c>
      <c r="C22">
        <f>SUM(life!I32:I36)*A2/life!G2</f>
        <v>1.1962423743733172E-2</v>
      </c>
      <c r="D22">
        <f>SUM(life!J32:J36)*A2/life!G2</f>
        <v>1.8878508896167205E-6</v>
      </c>
      <c r="E22">
        <f>SUM(life!K32:K36)*A2/life!G2</f>
        <v>5.982155797311396E-3</v>
      </c>
      <c r="F22">
        <f>SUM(life!L32:L36)*A2/life!G2</f>
        <v>8.4974168327916102E-11</v>
      </c>
    </row>
    <row r="23" spans="2:6">
      <c r="B23" t="s">
        <v>17</v>
      </c>
      <c r="C23">
        <f>SUM(life!I37:I41)*A2/life!G2</f>
        <v>1.066017294133028E-2</v>
      </c>
      <c r="D23">
        <f>SUM(life!J37:J41)*A2/life!G2</f>
        <v>1.6823360718434153E-6</v>
      </c>
      <c r="E23">
        <f>SUM(life!K37:K41)*A2/life!G2</f>
        <v>5.3309276387010635E-3</v>
      </c>
      <c r="F23">
        <f>SUM(life!L37:L41)*A2/life!G2</f>
        <v>7.5723728679636799E-11</v>
      </c>
    </row>
    <row r="24" spans="2:6">
      <c r="B24" t="s">
        <v>18</v>
      </c>
      <c r="C24">
        <f>SUM(life!I42:I46)*A2/life!G2</f>
        <v>9.4996874858745226E-3</v>
      </c>
      <c r="D24">
        <f>SUM(life!J42:J46)*A2/life!G2</f>
        <v>1.4991939639894664E-6</v>
      </c>
      <c r="E24">
        <f>SUM(life!K42:K46)*A2/life!G2</f>
        <v>4.7505933399192585E-3</v>
      </c>
      <c r="F24">
        <f>SUM(life!L42:L46)*A2/life!G2</f>
        <v>6.7480308404071324E-11</v>
      </c>
    </row>
    <row r="25" spans="2:6">
      <c r="B25" t="s">
        <v>19</v>
      </c>
      <c r="C25">
        <f>SUM(life!I47:I51)*A2/life!G2</f>
        <v>8.4655345486373979E-3</v>
      </c>
      <c r="D25">
        <f>SUM(life!J47:J51)*A2/life!G2</f>
        <v>1.3359890329163946E-6</v>
      </c>
      <c r="E25">
        <f>SUM(life!K47:K51)*A2/life!G2</f>
        <v>4.2334352688351588E-3</v>
      </c>
      <c r="F25">
        <f>SUM(life!L47:L51)*A2/life!G2</f>
        <v>6.0134281574714736E-11</v>
      </c>
    </row>
    <row r="26" spans="2:6">
      <c r="B26" t="s">
        <v>20</v>
      </c>
      <c r="C26">
        <f>SUM(life!I52:I56)*A2/life!G2</f>
        <v>7.5439613461743297E-3</v>
      </c>
      <c r="D26">
        <f>SUM(life!J52:J56)*A2/life!G2</f>
        <v>1.1905508819707492E-6</v>
      </c>
      <c r="E26">
        <f>SUM(life!K52:K56)*A2/life!G2</f>
        <v>3.7725759485281508E-3</v>
      </c>
      <c r="F26">
        <f>SUM(life!L52:L56)*A2/life!G2</f>
        <v>5.3587956339110339E-11</v>
      </c>
    </row>
    <row r="27" spans="2:6">
      <c r="B27" t="s">
        <v>21</v>
      </c>
      <c r="C27">
        <f>SUM(life!I57:I61)*A2/life!G2</f>
        <v>6.7227122475960804E-3</v>
      </c>
      <c r="D27">
        <f>SUM(life!J57:J61)*A2/life!G2</f>
        <v>1.0609453877530666E-6</v>
      </c>
      <c r="E27">
        <f>SUM(life!K57:K61)*A2/life!G2</f>
        <v>3.3618865964919172E-3</v>
      </c>
      <c r="F27">
        <f>SUM(life!L57:L61)*A2/life!G2</f>
        <v>4.7754275754245903E-11</v>
      </c>
    </row>
    <row r="28" spans="2:6">
      <c r="B28" t="s">
        <v>22</v>
      </c>
      <c r="C28">
        <f>SUM(life!I62:I66)*A2/life!G2</f>
        <v>5.9908657918690718E-3</v>
      </c>
      <c r="D28">
        <f>SUM(life!J62:J66)*A2/life!G2</f>
        <v>9.4544897898967751E-7</v>
      </c>
      <c r="E28">
        <f>SUM(life!K62:K66)*A2/life!G2</f>
        <v>2.9959056204240317E-3</v>
      </c>
      <c r="F28">
        <f>SUM(life!L62:L66)*A2/life!G2</f>
        <v>4.2555660051327457E-11</v>
      </c>
    </row>
    <row r="29" spans="2:6">
      <c r="B29" t="s">
        <v>23</v>
      </c>
      <c r="C29">
        <f>SUM(life!I67:I71)*A2/life!G2</f>
        <v>5.3386894477033152E-3</v>
      </c>
      <c r="D29">
        <f>SUM(life!J67:J71)*A2/life!G2</f>
        <v>8.4252571545244443E-7</v>
      </c>
      <c r="E29">
        <f>SUM(life!K67:K71)*A2/life!G2</f>
        <v>2.6697659867093854E-3</v>
      </c>
      <c r="F29">
        <f>SUM(life!L67:L71)*A2/life!G2</f>
        <v>3.7922974933676608E-11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30 year sim</vt:lpstr>
      <vt:lpstr>life</vt:lpstr>
      <vt:lpstr>Gofman model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2011-05-25T22:29:47Z</dcterms:modified>
</cp:coreProperties>
</file>